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D:\Datos\Descargas\"/>
    </mc:Choice>
  </mc:AlternateContent>
  <xr:revisionPtr revIDLastSave="0" documentId="8_{BB4E9D4B-8A43-4CFC-A104-D494E9FFF6FD}" xr6:coauthVersionLast="47" xr6:coauthVersionMax="47" xr10:uidLastSave="{00000000-0000-0000-0000-000000000000}"/>
  <bookViews>
    <workbookView xWindow="-120" yWindow="-120" windowWidth="29040" windowHeight="15840" firstSheet="8" activeTab="13" xr2:uid="{00000000-000D-0000-FFFF-FFFF00000000}"/>
  </bookViews>
  <sheets>
    <sheet name="G DOCUMENTAL" sheetId="15" r:id="rId1"/>
    <sheet name="TESORERÍA" sheetId="14" r:id="rId2"/>
    <sheet name="PRESUPUESTO" sheetId="13" r:id="rId3"/>
    <sheet name="CONTABILIDAD" sheetId="12" r:id="rId4"/>
    <sheet name="MANTENIMIENTO DE BIENES" sheetId="11" r:id="rId5"/>
    <sheet name="ATENCION CIUDADANIA" sheetId="10" r:id="rId6"/>
    <sheet name="G TICs" sheetId="9" r:id="rId7"/>
    <sheet name="G AMBIENTAL" sheetId="8" r:id="rId8"/>
    <sheet name="SERVICIOS ADMINISTRATIVOS" sheetId="7" r:id="rId9"/>
    <sheet name="G CONTRAACTUAL" sheetId="6" r:id="rId10"/>
    <sheet name="G LOGÍSTICA" sheetId="5" r:id="rId11"/>
    <sheet name="DESARROLLO HUMANO" sheetId="4" r:id="rId12"/>
    <sheet name="CONTROL INTERNO DICIPLI" sheetId="3" r:id="rId13"/>
    <sheet name="G JURIDICA" sheetId="2" r:id="rId14"/>
  </sheets>
  <definedNames>
    <definedName name="_xlnm._FilterDatabase" localSheetId="5" hidden="1">'ATENCION CIUDADANIA'!$A$1:$AL$35</definedName>
    <definedName name="_xlnm._FilterDatabase" localSheetId="3" hidden="1">CONTABILIDAD!$A$1:$AL$28</definedName>
    <definedName name="_xlnm._FilterDatabase" localSheetId="12" hidden="1">'CONTROL INTERNO DICIPLI'!$A$1:$AL$28</definedName>
    <definedName name="_xlnm._FilterDatabase" localSheetId="11" hidden="1">'DESARROLLO HUMANO'!$A$1:$AL$84</definedName>
    <definedName name="_xlnm._FilterDatabase" localSheetId="7" hidden="1">'G AMBIENTAL'!$A$1:$AL$35</definedName>
    <definedName name="_xlnm._FilterDatabase" localSheetId="9" hidden="1">'G CONTRAACTUAL'!$A$1:$AL$43</definedName>
    <definedName name="_xlnm._FilterDatabase" localSheetId="0" hidden="1">'G DOCUMENTAL'!$A$1:$AL$42</definedName>
    <definedName name="_xlnm._FilterDatabase" localSheetId="10" hidden="1">'G LOGÍSTICA'!$A$1:$AL$35</definedName>
    <definedName name="_xlnm._FilterDatabase" localSheetId="6" hidden="1">'G TICs'!$A$1:$AL$36</definedName>
    <definedName name="_xlnm._FilterDatabase" localSheetId="4" hidden="1">'MANTENIMIENTO DE BIENES'!$A$1:$AL$35</definedName>
    <definedName name="_xlnm._FilterDatabase" localSheetId="2" hidden="1">PRESUPUESTO!$A$1:$AL$27</definedName>
    <definedName name="_xlnm._FilterDatabase" localSheetId="1" hidden="1">TESORERÍA!$A$1:$AL$26</definedName>
    <definedName name="_xlnm.Print_Area" localSheetId="5">'ATENCION CIUDADANIA'!$A$1:$AG$42</definedName>
    <definedName name="_xlnm.Print_Area" localSheetId="3">CONTABILIDAD!$A$1:$AG$28</definedName>
    <definedName name="_xlnm.Print_Area" localSheetId="12">'CONTROL INTERNO DICIPLI'!$A$1:$AG$28</definedName>
    <definedName name="_xlnm.Print_Area" localSheetId="11">'DESARROLLO HUMANO'!$A$1:$AG$84</definedName>
    <definedName name="_xlnm.Print_Area" localSheetId="7">'G AMBIENTAL'!$A$1:$AG$35</definedName>
    <definedName name="_xlnm.Print_Area" localSheetId="9">'G CONTRAACTUAL'!$A$1:$AG$43</definedName>
    <definedName name="_xlnm.Print_Area" localSheetId="0">'G DOCUMENTAL'!$A$1:$AG$42</definedName>
    <definedName name="_xlnm.Print_Area" localSheetId="10">'G LOGÍSTICA'!$A$1:$AG$35</definedName>
    <definedName name="_xlnm.Print_Area" localSheetId="6">'G TICs'!$A$1:$AG$36</definedName>
    <definedName name="_xlnm.Print_Area" localSheetId="4">'MANTENIMIENTO DE BIENES'!$A$1:$AG$35</definedName>
    <definedName name="_xlnm.Print_Area" localSheetId="2">PRESUPUESTO!$A$1:$AG$27</definedName>
    <definedName name="_xlnm.Print_Area" localSheetId="1">TESORERÍA!$A$1:$AG$26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B40" i="15" l="1"/>
  <c r="N32" i="15"/>
  <c r="N31" i="15"/>
  <c r="N30" i="15"/>
  <c r="N29" i="15"/>
  <c r="N28" i="15"/>
  <c r="N27" i="15"/>
  <c r="N26" i="15"/>
  <c r="O26" i="15" s="1"/>
  <c r="O29" i="15" s="1"/>
  <c r="I26" i="15"/>
  <c r="I27" i="15" s="1"/>
  <c r="N25" i="15"/>
  <c r="N24" i="15"/>
  <c r="N23" i="15"/>
  <c r="N22" i="15"/>
  <c r="N21" i="15"/>
  <c r="N20" i="15"/>
  <c r="N19" i="15"/>
  <c r="O19" i="15" s="1"/>
  <c r="O22" i="15" s="1"/>
  <c r="I19" i="15"/>
  <c r="I20" i="15" s="1"/>
  <c r="I21" i="15" s="1"/>
  <c r="N18" i="15"/>
  <c r="N17" i="15"/>
  <c r="N16" i="15"/>
  <c r="N15" i="15"/>
  <c r="N14" i="15"/>
  <c r="O12" i="15" s="1"/>
  <c r="O15" i="15" s="1"/>
  <c r="N13" i="15"/>
  <c r="N12" i="15"/>
  <c r="I12" i="15"/>
  <c r="I13" i="15" s="1"/>
  <c r="J12" i="15" l="1"/>
  <c r="I14" i="15"/>
  <c r="Q29" i="15"/>
  <c r="Q26" i="15" s="1"/>
  <c r="R29" i="15"/>
  <c r="J26" i="15"/>
  <c r="I28" i="15"/>
  <c r="R15" i="15"/>
  <c r="Q15" i="15"/>
  <c r="R22" i="15"/>
  <c r="Q22" i="15"/>
  <c r="Q19" i="15" s="1"/>
  <c r="J19" i="15"/>
  <c r="N18" i="14"/>
  <c r="N17" i="14"/>
  <c r="N16" i="14"/>
  <c r="N15" i="14"/>
  <c r="N14" i="14"/>
  <c r="N13" i="14"/>
  <c r="N12" i="14"/>
  <c r="O12" i="14" s="1"/>
  <c r="O15" i="14" s="1"/>
  <c r="I12" i="14"/>
  <c r="I13" i="14" s="1"/>
  <c r="T29" i="15" l="1"/>
  <c r="T15" i="15"/>
  <c r="S29" i="15"/>
  <c r="S15" i="15"/>
  <c r="T22" i="15"/>
  <c r="Q12" i="15"/>
  <c r="S22" i="15"/>
  <c r="I14" i="14"/>
  <c r="J12" i="14"/>
  <c r="Q15" i="14"/>
  <c r="R15" i="14"/>
  <c r="S15" i="14" l="1"/>
  <c r="T15" i="14"/>
  <c r="Q12" i="14"/>
  <c r="N18" i="13" l="1"/>
  <c r="N17" i="13"/>
  <c r="N16" i="13"/>
  <c r="N15" i="13"/>
  <c r="N14" i="13"/>
  <c r="N13" i="13"/>
  <c r="N12" i="13"/>
  <c r="I12" i="13"/>
  <c r="I13" i="13" s="1"/>
  <c r="O12" i="13" l="1"/>
  <c r="O15" i="13" s="1"/>
  <c r="I14" i="13"/>
  <c r="J12" i="13"/>
  <c r="Q15" i="13"/>
  <c r="R15" i="13"/>
  <c r="S15" i="13" l="1"/>
  <c r="T15" i="13"/>
  <c r="Q12" i="13"/>
  <c r="N18" i="12" l="1"/>
  <c r="N17" i="12"/>
  <c r="N16" i="12"/>
  <c r="N15" i="12"/>
  <c r="N14" i="12"/>
  <c r="N13" i="12"/>
  <c r="N12" i="12"/>
  <c r="I12" i="12"/>
  <c r="I13" i="12" s="1"/>
  <c r="O12" i="12" l="1"/>
  <c r="O15" i="12" s="1"/>
  <c r="I14" i="12"/>
  <c r="J12" i="12"/>
  <c r="Q15" i="12"/>
  <c r="R15" i="12"/>
  <c r="S15" i="12" l="1"/>
  <c r="T15" i="12"/>
  <c r="Q12" i="12"/>
  <c r="N25" i="11" l="1"/>
  <c r="N24" i="11"/>
  <c r="N23" i="11"/>
  <c r="N22" i="11"/>
  <c r="N21" i="11"/>
  <c r="N20" i="11"/>
  <c r="N19" i="11"/>
  <c r="I19" i="11"/>
  <c r="I20" i="11" s="1"/>
  <c r="N18" i="11"/>
  <c r="N17" i="11"/>
  <c r="N16" i="11"/>
  <c r="N15" i="11"/>
  <c r="N14" i="11"/>
  <c r="N13" i="11"/>
  <c r="N12" i="11"/>
  <c r="I12" i="11"/>
  <c r="I13" i="11" s="1"/>
  <c r="O12" i="11" l="1"/>
  <c r="O15" i="11" s="1"/>
  <c r="O19" i="11"/>
  <c r="O22" i="11" s="1"/>
  <c r="Q22" i="11" s="1"/>
  <c r="Q19" i="11" s="1"/>
  <c r="I14" i="11"/>
  <c r="J12" i="11"/>
  <c r="I21" i="11"/>
  <c r="J19" i="11"/>
  <c r="Q15" i="11"/>
  <c r="R15" i="11"/>
  <c r="R22" i="11"/>
  <c r="S22" i="11" l="1"/>
  <c r="S15" i="11"/>
  <c r="T22" i="11"/>
  <c r="T15" i="11"/>
  <c r="Q12" i="11"/>
  <c r="AB40" i="10" l="1"/>
  <c r="N32" i="10"/>
  <c r="N31" i="10"/>
  <c r="N30" i="10"/>
  <c r="N29" i="10"/>
  <c r="N28" i="10"/>
  <c r="N27" i="10"/>
  <c r="N26" i="10"/>
  <c r="O26" i="10" s="1"/>
  <c r="O29" i="10" s="1"/>
  <c r="I26" i="10"/>
  <c r="I27" i="10" s="1"/>
  <c r="N25" i="10"/>
  <c r="N24" i="10"/>
  <c r="N23" i="10"/>
  <c r="N22" i="10"/>
  <c r="N21" i="10"/>
  <c r="N20" i="10"/>
  <c r="O19" i="10"/>
  <c r="O22" i="10" s="1"/>
  <c r="N19" i="10"/>
  <c r="I19" i="10"/>
  <c r="I20" i="10" s="1"/>
  <c r="N18" i="10"/>
  <c r="N17" i="10"/>
  <c r="N16" i="10"/>
  <c r="N15" i="10"/>
  <c r="N14" i="10"/>
  <c r="N13" i="10"/>
  <c r="N12" i="10"/>
  <c r="O12" i="10" s="1"/>
  <c r="O15" i="10" s="1"/>
  <c r="I12" i="10"/>
  <c r="I13" i="10" s="1"/>
  <c r="I14" i="10" l="1"/>
  <c r="J12" i="10"/>
  <c r="I21" i="10"/>
  <c r="J19" i="10"/>
  <c r="I28" i="10"/>
  <c r="J26" i="10"/>
  <c r="R22" i="10"/>
  <c r="Q22" i="10"/>
  <c r="Q19" i="10" s="1"/>
  <c r="R15" i="10"/>
  <c r="Q15" i="10"/>
  <c r="R29" i="10"/>
  <c r="Q29" i="10"/>
  <c r="Q26" i="10" s="1"/>
  <c r="T29" i="10" l="1"/>
  <c r="T22" i="10"/>
  <c r="T15" i="10"/>
  <c r="Q12" i="10"/>
  <c r="S29" i="10"/>
  <c r="S22" i="10"/>
  <c r="S15" i="10"/>
  <c r="N25" i="9" l="1"/>
  <c r="N24" i="9"/>
  <c r="N23" i="9"/>
  <c r="N22" i="9"/>
  <c r="N21" i="9"/>
  <c r="N20" i="9"/>
  <c r="N19" i="9"/>
  <c r="I19" i="9"/>
  <c r="I20" i="9" s="1"/>
  <c r="N18" i="9"/>
  <c r="N17" i="9"/>
  <c r="N16" i="9"/>
  <c r="N15" i="9"/>
  <c r="N14" i="9"/>
  <c r="N13" i="9"/>
  <c r="N12" i="9"/>
  <c r="I12" i="9"/>
  <c r="I13" i="9" s="1"/>
  <c r="O12" i="9" l="1"/>
  <c r="O15" i="9" s="1"/>
  <c r="O19" i="9"/>
  <c r="O22" i="9" s="1"/>
  <c r="Q22" i="9" s="1"/>
  <c r="I14" i="9"/>
  <c r="J12" i="9"/>
  <c r="I21" i="9"/>
  <c r="J19" i="9"/>
  <c r="Q15" i="9"/>
  <c r="Q12" i="9" s="1"/>
  <c r="R15" i="9"/>
  <c r="R22" i="9"/>
  <c r="S22" i="9" l="1"/>
  <c r="T22" i="9"/>
  <c r="Q19" i="9"/>
  <c r="AB33" i="8" l="1"/>
  <c r="N25" i="8"/>
  <c r="N24" i="8"/>
  <c r="N23" i="8"/>
  <c r="N22" i="8"/>
  <c r="N21" i="8"/>
  <c r="N20" i="8"/>
  <c r="N19" i="8"/>
  <c r="O19" i="8" s="1"/>
  <c r="O22" i="8" s="1"/>
  <c r="Q22" i="8" s="1"/>
  <c r="Q19" i="8" s="1"/>
  <c r="I19" i="8"/>
  <c r="I20" i="8" s="1"/>
  <c r="N18" i="8"/>
  <c r="N17" i="8"/>
  <c r="N16" i="8"/>
  <c r="N15" i="8"/>
  <c r="N14" i="8"/>
  <c r="N13" i="8"/>
  <c r="N12" i="8"/>
  <c r="O12" i="8" s="1"/>
  <c r="O15" i="8" s="1"/>
  <c r="Q15" i="8" s="1"/>
  <c r="I12" i="8"/>
  <c r="I13" i="8" s="1"/>
  <c r="AB48" i="7"/>
  <c r="N39" i="7"/>
  <c r="N38" i="7"/>
  <c r="N37" i="7"/>
  <c r="N36" i="7"/>
  <c r="N35" i="7"/>
  <c r="N34" i="7"/>
  <c r="N33" i="7"/>
  <c r="O33" i="7" s="1"/>
  <c r="O36" i="7" s="1"/>
  <c r="I33" i="7"/>
  <c r="I34" i="7" s="1"/>
  <c r="N32" i="7"/>
  <c r="N31" i="7"/>
  <c r="N30" i="7"/>
  <c r="N29" i="7"/>
  <c r="N28" i="7"/>
  <c r="N27" i="7"/>
  <c r="O26" i="7"/>
  <c r="O29" i="7" s="1"/>
  <c r="N26" i="7"/>
  <c r="I26" i="7"/>
  <c r="I27" i="7" s="1"/>
  <c r="N25" i="7"/>
  <c r="N24" i="7"/>
  <c r="N23" i="7"/>
  <c r="N22" i="7"/>
  <c r="N21" i="7"/>
  <c r="N20" i="7"/>
  <c r="N19" i="7"/>
  <c r="O19" i="7" s="1"/>
  <c r="O22" i="7" s="1"/>
  <c r="I19" i="7"/>
  <c r="I20" i="7" s="1"/>
  <c r="N18" i="7"/>
  <c r="N17" i="7"/>
  <c r="N16" i="7"/>
  <c r="N15" i="7"/>
  <c r="N14" i="7"/>
  <c r="N13" i="7"/>
  <c r="O12" i="7"/>
  <c r="O15" i="7" s="1"/>
  <c r="N12" i="7"/>
  <c r="I12" i="7"/>
  <c r="I13" i="7" s="1"/>
  <c r="I14" i="7" l="1"/>
  <c r="J12" i="7"/>
  <c r="I35" i="7"/>
  <c r="J33" i="7"/>
  <c r="I21" i="7"/>
  <c r="J19" i="7"/>
  <c r="I28" i="7"/>
  <c r="J26" i="7"/>
  <c r="I14" i="8"/>
  <c r="J12" i="8"/>
  <c r="T22" i="8"/>
  <c r="S15" i="8"/>
  <c r="Q12" i="8"/>
  <c r="S22" i="8"/>
  <c r="T15" i="8"/>
  <c r="I21" i="8"/>
  <c r="J19" i="8"/>
  <c r="R15" i="7"/>
  <c r="Q15" i="7"/>
  <c r="R29" i="7"/>
  <c r="Q29" i="7"/>
  <c r="Q26" i="7" s="1"/>
  <c r="R22" i="7"/>
  <c r="Q22" i="7"/>
  <c r="Q19" i="7" s="1"/>
  <c r="R36" i="7"/>
  <c r="Q36" i="7"/>
  <c r="Q33" i="7" s="1"/>
  <c r="T36" i="7" l="1"/>
  <c r="T29" i="7"/>
  <c r="T22" i="7"/>
  <c r="T15" i="7"/>
  <c r="Q12" i="7"/>
  <c r="S36" i="7"/>
  <c r="S29" i="7"/>
  <c r="S22" i="7"/>
  <c r="S15" i="7"/>
  <c r="AB41" i="6" l="1"/>
  <c r="N32" i="6"/>
  <c r="N31" i="6"/>
  <c r="N30" i="6"/>
  <c r="N29" i="6"/>
  <c r="N28" i="6"/>
  <c r="N27" i="6"/>
  <c r="N26" i="6"/>
  <c r="O26" i="6" s="1"/>
  <c r="O29" i="6" s="1"/>
  <c r="I26" i="6"/>
  <c r="I27" i="6" s="1"/>
  <c r="N25" i="6"/>
  <c r="N24" i="6"/>
  <c r="N23" i="6"/>
  <c r="N22" i="6"/>
  <c r="N21" i="6"/>
  <c r="N20" i="6"/>
  <c r="O19" i="6"/>
  <c r="O22" i="6" s="1"/>
  <c r="N19" i="6"/>
  <c r="I19" i="6"/>
  <c r="I20" i="6" s="1"/>
  <c r="N18" i="6"/>
  <c r="N17" i="6"/>
  <c r="N16" i="6"/>
  <c r="N15" i="6"/>
  <c r="N14" i="6"/>
  <c r="N13" i="6"/>
  <c r="N12" i="6"/>
  <c r="O12" i="6" s="1"/>
  <c r="O15" i="6" s="1"/>
  <c r="I12" i="6"/>
  <c r="I13" i="6" s="1"/>
  <c r="I14" i="6" l="1"/>
  <c r="J12" i="6"/>
  <c r="I21" i="6"/>
  <c r="J19" i="6"/>
  <c r="I28" i="6"/>
  <c r="J26" i="6"/>
  <c r="R22" i="6"/>
  <c r="Q22" i="6"/>
  <c r="Q19" i="6" s="1"/>
  <c r="R15" i="6"/>
  <c r="Q15" i="6"/>
  <c r="R29" i="6"/>
  <c r="Q29" i="6"/>
  <c r="Q26" i="6" s="1"/>
  <c r="T29" i="6" l="1"/>
  <c r="T22" i="6"/>
  <c r="T15" i="6"/>
  <c r="Q12" i="6"/>
  <c r="S29" i="6"/>
  <c r="S22" i="6"/>
  <c r="S15" i="6"/>
  <c r="AB33" i="5" l="1"/>
  <c r="N25" i="5"/>
  <c r="N24" i="5"/>
  <c r="N23" i="5"/>
  <c r="N22" i="5"/>
  <c r="N21" i="5"/>
  <c r="N20" i="5"/>
  <c r="N19" i="5"/>
  <c r="O19" i="5" s="1"/>
  <c r="O22" i="5" s="1"/>
  <c r="I19" i="5"/>
  <c r="I20" i="5" s="1"/>
  <c r="N18" i="5"/>
  <c r="N17" i="5"/>
  <c r="N16" i="5"/>
  <c r="N15" i="5"/>
  <c r="N14" i="5"/>
  <c r="N13" i="5"/>
  <c r="N12" i="5"/>
  <c r="O12" i="5" s="1"/>
  <c r="O15" i="5" s="1"/>
  <c r="I12" i="5"/>
  <c r="I13" i="5" s="1"/>
  <c r="I14" i="5" l="1"/>
  <c r="J12" i="5"/>
  <c r="Q15" i="5"/>
  <c r="R15" i="5"/>
  <c r="R22" i="5"/>
  <c r="Q22" i="5"/>
  <c r="Q19" i="5" s="1"/>
  <c r="I21" i="5"/>
  <c r="J19" i="5"/>
  <c r="T22" i="5" l="1"/>
  <c r="S22" i="5"/>
  <c r="S15" i="5"/>
  <c r="T15" i="5"/>
  <c r="Q12" i="5"/>
  <c r="AB82" i="4" l="1"/>
  <c r="N74" i="4"/>
  <c r="N73" i="4"/>
  <c r="N72" i="4"/>
  <c r="N71" i="4"/>
  <c r="N70" i="4"/>
  <c r="N69" i="4"/>
  <c r="N68" i="4"/>
  <c r="O68" i="4" s="1"/>
  <c r="O71" i="4" s="1"/>
  <c r="I68" i="4"/>
  <c r="I69" i="4" s="1"/>
  <c r="N67" i="4"/>
  <c r="N66" i="4"/>
  <c r="N65" i="4"/>
  <c r="N64" i="4"/>
  <c r="N63" i="4"/>
  <c r="N62" i="4"/>
  <c r="O61" i="4"/>
  <c r="O64" i="4" s="1"/>
  <c r="N61" i="4"/>
  <c r="I61" i="4"/>
  <c r="I62" i="4" s="1"/>
  <c r="N60" i="4"/>
  <c r="N59" i="4"/>
  <c r="N58" i="4"/>
  <c r="N57" i="4"/>
  <c r="N56" i="4"/>
  <c r="N55" i="4"/>
  <c r="N54" i="4"/>
  <c r="O54" i="4" s="1"/>
  <c r="O57" i="4" s="1"/>
  <c r="I54" i="4"/>
  <c r="I55" i="4" s="1"/>
  <c r="N53" i="4"/>
  <c r="N52" i="4"/>
  <c r="N51" i="4"/>
  <c r="N50" i="4"/>
  <c r="N49" i="4"/>
  <c r="N48" i="4"/>
  <c r="O47" i="4"/>
  <c r="O50" i="4" s="1"/>
  <c r="N47" i="4"/>
  <c r="I47" i="4"/>
  <c r="I48" i="4" s="1"/>
  <c r="N46" i="4"/>
  <c r="N45" i="4"/>
  <c r="N44" i="4"/>
  <c r="N43" i="4"/>
  <c r="N42" i="4"/>
  <c r="N41" i="4"/>
  <c r="N40" i="4"/>
  <c r="O40" i="4" s="1"/>
  <c r="O43" i="4" s="1"/>
  <c r="I40" i="4"/>
  <c r="I41" i="4" s="1"/>
  <c r="N39" i="4"/>
  <c r="N38" i="4"/>
  <c r="N37" i="4"/>
  <c r="N36" i="4"/>
  <c r="N35" i="4"/>
  <c r="N34" i="4"/>
  <c r="O33" i="4"/>
  <c r="O36" i="4" s="1"/>
  <c r="N33" i="4"/>
  <c r="I33" i="4"/>
  <c r="I34" i="4" s="1"/>
  <c r="N32" i="4"/>
  <c r="N31" i="4"/>
  <c r="N30" i="4"/>
  <c r="N29" i="4"/>
  <c r="N28" i="4"/>
  <c r="N27" i="4"/>
  <c r="N26" i="4"/>
  <c r="O26" i="4" s="1"/>
  <c r="O29" i="4" s="1"/>
  <c r="I26" i="4"/>
  <c r="I27" i="4" s="1"/>
  <c r="N25" i="4"/>
  <c r="N24" i="4"/>
  <c r="N23" i="4"/>
  <c r="N22" i="4"/>
  <c r="N21" i="4"/>
  <c r="N20" i="4"/>
  <c r="O19" i="4"/>
  <c r="O22" i="4" s="1"/>
  <c r="N19" i="4"/>
  <c r="I19" i="4"/>
  <c r="I20" i="4" s="1"/>
  <c r="N18" i="4"/>
  <c r="N17" i="4"/>
  <c r="N16" i="4"/>
  <c r="N15" i="4"/>
  <c r="N14" i="4"/>
  <c r="N13" i="4"/>
  <c r="N12" i="4"/>
  <c r="O12" i="4" s="1"/>
  <c r="O15" i="4" s="1"/>
  <c r="I12" i="4"/>
  <c r="I13" i="4" s="1"/>
  <c r="I28" i="4" l="1"/>
  <c r="J26" i="4"/>
  <c r="I35" i="4"/>
  <c r="J33" i="4"/>
  <c r="I56" i="4"/>
  <c r="J54" i="4"/>
  <c r="I63" i="4"/>
  <c r="J61" i="4"/>
  <c r="I14" i="4"/>
  <c r="J12" i="4"/>
  <c r="I21" i="4"/>
  <c r="J19" i="4"/>
  <c r="I42" i="4"/>
  <c r="J40" i="4"/>
  <c r="I49" i="4"/>
  <c r="J47" i="4"/>
  <c r="I70" i="4"/>
  <c r="J68" i="4"/>
  <c r="R22" i="4"/>
  <c r="Q22" i="4"/>
  <c r="Q19" i="4" s="1"/>
  <c r="R36" i="4"/>
  <c r="Q36" i="4"/>
  <c r="Q33" i="4" s="1"/>
  <c r="R50" i="4"/>
  <c r="Q50" i="4"/>
  <c r="R64" i="4"/>
  <c r="Q64" i="4"/>
  <c r="R15" i="4"/>
  <c r="Q15" i="4"/>
  <c r="R29" i="4"/>
  <c r="Q29" i="4"/>
  <c r="Q26" i="4" s="1"/>
  <c r="R43" i="4"/>
  <c r="Q43" i="4"/>
  <c r="Q40" i="4" s="1"/>
  <c r="R57" i="4"/>
  <c r="Q57" i="4"/>
  <c r="R71" i="4"/>
  <c r="Q71" i="4"/>
  <c r="T71" i="4" l="1"/>
  <c r="Q68" i="4"/>
  <c r="S71" i="4"/>
  <c r="T57" i="4"/>
  <c r="Q54" i="4"/>
  <c r="S57" i="4"/>
  <c r="T43" i="4"/>
  <c r="T36" i="4"/>
  <c r="T29" i="4"/>
  <c r="T22" i="4"/>
  <c r="T15" i="4"/>
  <c r="Q12" i="4"/>
  <c r="S43" i="4"/>
  <c r="S36" i="4"/>
  <c r="S29" i="4"/>
  <c r="S22" i="4"/>
  <c r="S15" i="4"/>
  <c r="T64" i="4"/>
  <c r="Q61" i="4"/>
  <c r="S64" i="4"/>
  <c r="T50" i="4"/>
  <c r="Q47" i="4"/>
  <c r="S50" i="4"/>
  <c r="N18" i="3" l="1"/>
  <c r="N17" i="3"/>
  <c r="N16" i="3"/>
  <c r="N15" i="3"/>
  <c r="N14" i="3"/>
  <c r="N13" i="3"/>
  <c r="N12" i="3"/>
  <c r="I12" i="3"/>
  <c r="I13" i="3" s="1"/>
  <c r="O12" i="3" l="1"/>
  <c r="O15" i="3" s="1"/>
  <c r="I14" i="3"/>
  <c r="J12" i="3"/>
  <c r="Q15" i="3"/>
  <c r="R15" i="3"/>
  <c r="S15" i="3" l="1"/>
  <c r="T15" i="3"/>
  <c r="Q12" i="3"/>
  <c r="AB48" i="2" l="1"/>
  <c r="AV42" i="2"/>
  <c r="N39" i="2"/>
  <c r="N38" i="2"/>
  <c r="N37" i="2"/>
  <c r="N36" i="2"/>
  <c r="N35" i="2"/>
  <c r="N34" i="2"/>
  <c r="N33" i="2"/>
  <c r="O33" i="2" s="1"/>
  <c r="O36" i="2" s="1"/>
  <c r="I33" i="2"/>
  <c r="I34" i="2" s="1"/>
  <c r="N32" i="2"/>
  <c r="N31" i="2"/>
  <c r="N30" i="2"/>
  <c r="N29" i="2"/>
  <c r="N28" i="2"/>
  <c r="N27" i="2"/>
  <c r="N26" i="2"/>
  <c r="O26" i="2" s="1"/>
  <c r="O29" i="2" s="1"/>
  <c r="I26" i="2"/>
  <c r="I27" i="2" s="1"/>
  <c r="N25" i="2"/>
  <c r="N24" i="2"/>
  <c r="N23" i="2"/>
  <c r="N22" i="2"/>
  <c r="N21" i="2"/>
  <c r="N20" i="2"/>
  <c r="N19" i="2"/>
  <c r="O19" i="2" s="1"/>
  <c r="O22" i="2" s="1"/>
  <c r="I19" i="2"/>
  <c r="I20" i="2" s="1"/>
  <c r="N18" i="2"/>
  <c r="N17" i="2"/>
  <c r="N16" i="2"/>
  <c r="N15" i="2"/>
  <c r="N14" i="2"/>
  <c r="N13" i="2"/>
  <c r="N12" i="2"/>
  <c r="O12" i="2" s="1"/>
  <c r="O15" i="2" s="1"/>
  <c r="I12" i="2"/>
  <c r="I13" i="2" s="1"/>
  <c r="I14" i="2" l="1"/>
  <c r="J12" i="2"/>
  <c r="I21" i="2"/>
  <c r="J19" i="2"/>
  <c r="I28" i="2"/>
  <c r="J26" i="2"/>
  <c r="I35" i="2"/>
  <c r="J33" i="2"/>
  <c r="Q15" i="2"/>
  <c r="R15" i="2"/>
  <c r="Q22" i="2"/>
  <c r="Q19" i="2" s="1"/>
  <c r="R22" i="2"/>
  <c r="Q29" i="2"/>
  <c r="Q26" i="2" s="1"/>
  <c r="R29" i="2"/>
  <c r="Q36" i="2"/>
  <c r="Q33" i="2" s="1"/>
  <c r="R36" i="2"/>
  <c r="S36" i="2" l="1"/>
  <c r="S29" i="2"/>
  <c r="S22" i="2"/>
  <c r="S15" i="2"/>
  <c r="T29" i="2"/>
  <c r="T36" i="2"/>
  <c r="T22" i="2"/>
  <c r="T15" i="2"/>
  <c r="Q12" i="2"/>
</calcChain>
</file>

<file path=xl/sharedStrings.xml><?xml version="1.0" encoding="utf-8"?>
<sst xmlns="http://schemas.openxmlformats.org/spreadsheetml/2006/main" count="4599" uniqueCount="845">
  <si>
    <t>IMPACTO</t>
  </si>
  <si>
    <t>PROBABILIDAD</t>
  </si>
  <si>
    <t>TIPO DE RIESGO</t>
  </si>
  <si>
    <t>ASIGNADO</t>
  </si>
  <si>
    <t>SÍ</t>
  </si>
  <si>
    <t>RARA VEZ</t>
  </si>
  <si>
    <t>ESTRATÉGICO</t>
  </si>
  <si>
    <t>NO ASIGNADO</t>
  </si>
  <si>
    <t>NO</t>
  </si>
  <si>
    <t>IMPROBABLE</t>
  </si>
  <si>
    <t>DE IMAGEN O REPUTACIONAL</t>
  </si>
  <si>
    <t>ADECUADO</t>
  </si>
  <si>
    <t>INADECUADO</t>
  </si>
  <si>
    <t>MODERADO</t>
  </si>
  <si>
    <t>POSIBLE</t>
  </si>
  <si>
    <t>OPERATIVO</t>
  </si>
  <si>
    <t>OPORTUNA</t>
  </si>
  <si>
    <t>INOPORTUNA</t>
  </si>
  <si>
    <t>MAYOR</t>
  </si>
  <si>
    <t>PROBABLE</t>
  </si>
  <si>
    <t>FINANCIERO</t>
  </si>
  <si>
    <t>DETECTAR</t>
  </si>
  <si>
    <t>NO ES UN CONTROL</t>
  </si>
  <si>
    <t>CUMPLIMIENTO</t>
  </si>
  <si>
    <t>CATASTRÓFICO</t>
  </si>
  <si>
    <t>CASI SEGURO</t>
  </si>
  <si>
    <t>GERENCIAL</t>
  </si>
  <si>
    <t>FECHA DE ACTUALIZACIÓN:</t>
  </si>
  <si>
    <r>
      <t xml:space="preserve">ACCIÓN: </t>
    </r>
    <r>
      <rPr>
        <sz val="10"/>
        <color theme="1"/>
        <rFont val="Times New Roman"/>
        <family val="1"/>
      </rPr>
      <t>(Marcar con "X")</t>
    </r>
  </si>
  <si>
    <t>FORMULACIÓN</t>
  </si>
  <si>
    <t>SEGUIMIENTO 1</t>
  </si>
  <si>
    <t>X</t>
  </si>
  <si>
    <t>SEGUIMIENTO 2</t>
  </si>
  <si>
    <t>SEGUIMIENTO 3</t>
  </si>
  <si>
    <t>CONFIABLE</t>
  </si>
  <si>
    <t>NO CONFIABLE</t>
  </si>
  <si>
    <t>TECNOLOGÍA</t>
  </si>
  <si>
    <t xml:space="preserve">DE CUMPLIMIENTO </t>
  </si>
  <si>
    <t>IDENTIFICACIÓN DEL RIESGO</t>
  </si>
  <si>
    <t>VALORACIÓN DEL RIESGO</t>
  </si>
  <si>
    <t>FECHA</t>
  </si>
  <si>
    <t>MONITOREO Y REVISIÓN</t>
  </si>
  <si>
    <t>SE INVESTIGAN Y SE RESUELVEN OPORTUNAMENTE</t>
  </si>
  <si>
    <t>NO SE INVESTIGAN Y SE RESUELVEN OPORTUNAMENTE</t>
  </si>
  <si>
    <t>TÉCNOLOGIA</t>
  </si>
  <si>
    <t>PROCESO/
OBJETIVO</t>
  </si>
  <si>
    <t>ÁREA*/ OBJETIVO</t>
  </si>
  <si>
    <t>CAUSA</t>
  </si>
  <si>
    <t>RIESGO</t>
  </si>
  <si>
    <t>CONSECUENCIAS</t>
  </si>
  <si>
    <t>ANÁLISIS DEL RIESGO</t>
  </si>
  <si>
    <t>EVALUACIÓN DEL RIESGO</t>
  </si>
  <si>
    <t>RIESGO RESIDUAL</t>
  </si>
  <si>
    <t>COMPLETA</t>
  </si>
  <si>
    <t>INCOMPLETA</t>
  </si>
  <si>
    <t>NO EXISTE</t>
  </si>
  <si>
    <t>RIESGO INHERENTE</t>
  </si>
  <si>
    <t xml:space="preserve">DESCRIPCIÓN DE LA ACTIVIDAD DE CONTROL </t>
  </si>
  <si>
    <t xml:space="preserve">CARACTERISTICAS DEL CONTROL </t>
  </si>
  <si>
    <t>SÍ/NO</t>
  </si>
  <si>
    <t>Valor</t>
  </si>
  <si>
    <t>PESO DEL DISEÑO DE CADA CONTROL</t>
  </si>
  <si>
    <t>PESO DE LA EJECUCIÓN DE CADA CONTROL</t>
  </si>
  <si>
    <t>SOLIDEZ INDIVIDUAL DE CADA CONTROL</t>
  </si>
  <si>
    <t xml:space="preserve">DEBE ESTABLECER ACCIONES PARA FORTALECER EL CONTROL </t>
  </si>
  <si>
    <t>CONTROLES AYUDAN A DISMINUIR PROBABILIDAD</t>
  </si>
  <si>
    <t>CONTROLES AYUDAN A DISMINUIR IMPACTO</t>
  </si>
  <si>
    <t>ZONA DE RIESGO RESIDUAL</t>
  </si>
  <si>
    <t>OPCIÓN DE MANEJO</t>
  </si>
  <si>
    <t>FECHA DE ÚLTIMA MATERIALIZACIÓN DEL RIESGO</t>
  </si>
  <si>
    <t>ACCIONES DE CONTINGENCIA EN CASO DE MATERIALIZACIÓN DEL RIESGO</t>
  </si>
  <si>
    <t>ACCIONES ASOCIADAS AL FORTALECIMIENTO DEL CONTROL O A LA CAUSA</t>
  </si>
  <si>
    <t>FUERTE (SIEMPRE SE EJECUTA)</t>
  </si>
  <si>
    <t>MODERADO (ALGUNAS VECES)</t>
  </si>
  <si>
    <t>DÉBIL (NO SE EJECUTA)</t>
  </si>
  <si>
    <t>INSIGNIFICANTE</t>
  </si>
  <si>
    <t>BAJO</t>
  </si>
  <si>
    <t>ZONA DE RIESGO INHERENTE</t>
  </si>
  <si>
    <t>ACCIONES A IMPLEMENTAR PARA EL FORTALECIMIENTO</t>
  </si>
  <si>
    <t>PERIODO DE EJECUCIÓN DE LAS ACCIONES A IMPLEMENTAR</t>
  </si>
  <si>
    <t>TIPO DE CONTROL</t>
  </si>
  <si>
    <t>REGISTRO</t>
  </si>
  <si>
    <t>ACCIONES IMPLEMENTADAS</t>
  </si>
  <si>
    <t>RESPONSABLE</t>
  </si>
  <si>
    <t>INDICADORES</t>
  </si>
  <si>
    <t>OBSERVACIONES DEL MONITOREO</t>
  </si>
  <si>
    <t>Sí</t>
  </si>
  <si>
    <t>MENOR</t>
  </si>
  <si>
    <t>1. BAJO</t>
  </si>
  <si>
    <t>GESTIÓN JURÍDICA/ Proteger los intereses de la Entidad a través de la asesoría, asistencia y apoyo jurídico a la Dirección General, así como a todas las áreas del IDIPRON que lo requieran; emitir conceptos jurídicos, proyectar actos administrativos y representar al instituto en procesos judiciales y extrajudiciales en los que sea parte</t>
  </si>
  <si>
    <t>Defensa Judicial</t>
  </si>
  <si>
    <t xml:space="preserve">
Falta de vigilancia, registro de demandas, mecanismos alternativos de solución de conflictos, procesos penales y acciones de tutela y actualización oportuna de los procesos judiciales en el aplicativo SIPROJWEB   por parte de los apoderados judiciales del IDIPRON </t>
  </si>
  <si>
    <t xml:space="preserve">Pago de indemnizaciones en las actuaciones que deben surtirse en los procesos judiciales </t>
  </si>
  <si>
    <t xml:space="preserve">1. Sentencias en contra al IDIPRON que generen una obligación de hacer o dinerarias. 
2. Vencimiento de términos.
3. Inicio de procesos disciplinarios y fiscales  por parte de los entes de Control. 4. Incertidumbre en cuanto a las obligaciones contingentes judiciales de la entidad.  </t>
  </si>
  <si>
    <t>¿Existe un responsable asignado a la ejecución del control?</t>
  </si>
  <si>
    <t>DIRECTAMENTE</t>
  </si>
  <si>
    <t>3. BAJO</t>
  </si>
  <si>
    <t>EVITAR EL RIESGO</t>
  </si>
  <si>
    <t>NO SE TIENE EVIDENCIA DE LA ÚLTIMA MATERIAZACIÓN DEL RIESGO</t>
  </si>
  <si>
    <t>Realizar reuniones de control y alertas con los profesionales, a fin de vigilar los términos y etapas de
cada uno de los procesos evidenciados por sus apoderados.</t>
  </si>
  <si>
    <t>PREVENTIVO</t>
  </si>
  <si>
    <t>Acta de reunión- Comité de conciliación - Informes de defensa judicial</t>
  </si>
  <si>
    <t>EQUIPO DE DEFENSA JUDICIAL</t>
  </si>
  <si>
    <r>
      <rPr>
        <b/>
        <sz val="10"/>
        <color rgb="FF000000"/>
        <rFont val="Arial"/>
        <family val="2"/>
      </rPr>
      <t xml:space="preserve">EFICACIA:
</t>
    </r>
    <r>
      <rPr>
        <sz val="10"/>
        <color rgb="FF000000"/>
        <rFont val="Arial"/>
        <family val="2"/>
      </rPr>
      <t xml:space="preserve">
</t>
    </r>
    <r>
      <rPr>
        <b/>
        <sz val="10"/>
        <color rgb="FF000000"/>
        <rFont val="Arial"/>
        <family val="2"/>
      </rPr>
      <t xml:space="preserve">RESULTADO DE </t>
    </r>
    <r>
      <rPr>
        <sz val="10"/>
        <color rgb="FF000000"/>
        <rFont val="Arial"/>
        <family val="2"/>
      </rPr>
      <t xml:space="preserve">
50% en el periodo con un acumulado del 75%
Índice de cumplimiento actividades= (# de actividades cumplidas
/ # de actividades
programadas) x
100
Uno por cada acción</t>
    </r>
  </si>
  <si>
    <t>EXTREMO</t>
  </si>
  <si>
    <t>ALTO</t>
  </si>
  <si>
    <t>2. BAJO</t>
  </si>
  <si>
    <t>¿El responsable tiene la autoridad y adecuada segregación de funciones en la ejecución del control?</t>
  </si>
  <si>
    <t>INDIRECTAMENTE</t>
  </si>
  <si>
    <t>DETECTIVO</t>
  </si>
  <si>
    <t>¿La oportunidad en que se ejecuta el control ayuda a prevenir la mitigación del riesgo o a detectar la materialización del riesgo de manera oportuna?</t>
  </si>
  <si>
    <t>No. De columnas en la matriz de riesgo que se desplaza en el eje de la probabilidad.</t>
  </si>
  <si>
    <t>No. De columnas en la matriz de riesgo que se desplaza en el eje de la impacto.</t>
  </si>
  <si>
    <t>ACEPTAR EL RIESGO</t>
  </si>
  <si>
    <t>REDUCIR EL RIESGO</t>
  </si>
  <si>
    <t>COMPARTIR EL RIESGO</t>
  </si>
  <si>
    <t>4. BAJO</t>
  </si>
  <si>
    <t>DESCRIPCIÓN DEL RIESGO</t>
  </si>
  <si>
    <t>¿Las actividades que se desarrollan en el
control realmente buscan por si sola prevenir o detectar las causas que pueden dar origen al riesgo, Ej.: verificar, validar, cotejar, comparar, revisar, etc.?</t>
  </si>
  <si>
    <t>PREVENIR</t>
  </si>
  <si>
    <r>
      <rPr>
        <b/>
        <sz val="10"/>
        <color theme="1"/>
        <rFont val="Times New Roman"/>
        <family val="1"/>
      </rPr>
      <t xml:space="preserve">EFECTIVIDAD:
 RESULTADO DE 
50% en el periodo con un acumulado del 75%
</t>
    </r>
    <r>
      <rPr>
        <sz val="10"/>
        <color theme="1"/>
        <rFont val="Times New Roman"/>
        <family val="1"/>
      </rPr>
      <t>Efectividad del
plan de manejo
de riesgos=
((# de casos
de desabastecimiento
presentados
periodo actual
- # de casos de
desabastecimiento presentados periodo
anterior) / # de
casos de desabastecimiento
presentados
periodo
anterior) x 100</t>
    </r>
    <r>
      <rPr>
        <b/>
        <sz val="10"/>
        <color theme="1"/>
        <rFont val="Times New Roman"/>
        <family val="1"/>
      </rPr>
      <t xml:space="preserve">
</t>
    </r>
    <r>
      <rPr>
        <sz val="10"/>
        <color theme="1"/>
        <rFont val="Times New Roman"/>
        <family val="1"/>
      </rPr>
      <t xml:space="preserve">
</t>
    </r>
  </si>
  <si>
    <t>5. BAJO</t>
  </si>
  <si>
    <t>La falta de atención a las actuaciones judiciales ni el registro de las obligaciones contingentes a cargo de la entidad puede dar lugar a la pérdida de los procesos y pago de indemnizaciones.</t>
  </si>
  <si>
    <t>¿La fuente de información que se utiliza en el desarrollo del control es información confiable que permita mitigar el riesgo?</t>
  </si>
  <si>
    <t>FRECUENCIA DE EJECUCIÓN DE LAS ACCIONES DE CONTROL PLANTEADAS</t>
  </si>
  <si>
    <t>NO DISMINUYE</t>
  </si>
  <si>
    <t>1. MODERADO</t>
  </si>
  <si>
    <t>¿Las observaciones, desviaciones o diferencias identificadas como resultados de la ejecución del control son investigadas y resueltas de manera oportuna?</t>
  </si>
  <si>
    <t>Trimestralmente</t>
  </si>
  <si>
    <t>2. MODERADO</t>
  </si>
  <si>
    <t>¿Se deja evidencia o rastro de la ejecución del control que permita a cualquier tercero con la evidencia llegar a la misma conclusión?</t>
  </si>
  <si>
    <t>3. MODERADO</t>
  </si>
  <si>
    <t>Incertidumbre y desconfianza en la veracidad de información</t>
  </si>
  <si>
    <t xml:space="preserve">1. Retrasos en la toma oportuna de decisiones 
2. Información desactualizada
en el sistema  </t>
  </si>
  <si>
    <t xml:space="preserve">Realizar reuniones de control y alertas con los profesionales, a fin de vigilar los términos y etapas de
cada uno de los procesos evidenciados por sus apoderados. </t>
  </si>
  <si>
    <t>Base de datos procesos de proceso judiciales</t>
  </si>
  <si>
    <r>
      <rPr>
        <b/>
        <sz val="10"/>
        <color theme="1"/>
        <rFont val="Times New Roman"/>
        <family val="1"/>
      </rPr>
      <t xml:space="preserve">EFICACIA:
</t>
    </r>
    <r>
      <rPr>
        <sz val="10"/>
        <color theme="1"/>
        <rFont val="Times New Roman"/>
        <family val="1"/>
      </rPr>
      <t xml:space="preserve">
</t>
    </r>
    <r>
      <rPr>
        <b/>
        <sz val="10"/>
        <color theme="1"/>
        <rFont val="Times New Roman"/>
        <family val="1"/>
      </rPr>
      <t xml:space="preserve">RESULTADO DE </t>
    </r>
    <r>
      <rPr>
        <sz val="10"/>
        <color theme="1"/>
        <rFont val="Times New Roman"/>
        <family val="1"/>
      </rPr>
      <t xml:space="preserve">
33.3% con un acumulado del 66 %
Índice de cumplimiento actividades= (# de actividades cumplidas
/ # de actividades
programadas) x
100
Uno por cada acción</t>
    </r>
  </si>
  <si>
    <r>
      <rPr>
        <b/>
        <sz val="10"/>
        <color theme="1"/>
        <rFont val="Times New Roman"/>
        <family val="1"/>
      </rPr>
      <t xml:space="preserve">EFECTIVIDAD:
 RESULTADO DE 
</t>
    </r>
    <r>
      <rPr>
        <sz val="10"/>
        <color theme="1"/>
        <rFont val="Times New Roman"/>
        <family val="1"/>
      </rPr>
      <t>33.3% con un acumulado del 66%
Efectividad del
plan de manejo
de riesgos=
((# de casos
de desabastecimiento
presentados
periodo actual
- # de casos de
desabastecimiento presentados periodo
anterior) / # de
casos de desabastecimiento
presentados
periodo
anterior) x 100</t>
    </r>
  </si>
  <si>
    <t>La imposibilidad de actualizar los estados de los procesos judiciales puede dar lugar a la incertidumbre de la veracidad de la información.</t>
  </si>
  <si>
    <t>Desde enero hasta diciembre</t>
  </si>
  <si>
    <t>Falta de seguimiento y control de la actuación del apoderado judicial designado.</t>
  </si>
  <si>
    <t>Falta de certeza respecto al registro de obligaciones contingentes judiciales de la entidad.</t>
  </si>
  <si>
    <t>*Actualizar la información una
vez se restablezca el sistema SIPROJWEB inmediatamente se normalice el sistema.
*Comunicar a la entidad encargada de la imposibilidad de acceso</t>
  </si>
  <si>
    <t xml:space="preserve">Presentación de informes de gestión de los procesos con  su respectivo cargue en el SIPROJWEB </t>
  </si>
  <si>
    <t>Informe de gestión de los procesos del SIPROJ. - Actas de reunión del equipo de defensa jurídica.</t>
  </si>
  <si>
    <r>
      <rPr>
        <b/>
        <sz val="10"/>
        <color theme="1"/>
        <rFont val="Times New Roman"/>
        <family val="1"/>
      </rPr>
      <t xml:space="preserve">EFICACIA:
</t>
    </r>
    <r>
      <rPr>
        <sz val="10"/>
        <color theme="1"/>
        <rFont val="Times New Roman"/>
        <family val="1"/>
      </rPr>
      <t xml:space="preserve">
</t>
    </r>
    <r>
      <rPr>
        <b/>
        <sz val="10"/>
        <color theme="1"/>
        <rFont val="Times New Roman"/>
        <family val="1"/>
      </rPr>
      <t xml:space="preserve">RESULTADO DE </t>
    </r>
    <r>
      <rPr>
        <sz val="10"/>
        <color theme="1"/>
        <rFont val="Times New Roman"/>
        <family val="1"/>
      </rPr>
      <t xml:space="preserve">
50% en el periodo con un acumulado del 75%
Índice de cumplimiento actividades= (# de actividades cumplidas
/ # de actividades
programadas) x
100
Uno por cada acción</t>
    </r>
  </si>
  <si>
    <r>
      <rPr>
        <b/>
        <sz val="10"/>
        <color theme="1"/>
        <rFont val="Times New Roman"/>
        <family val="1"/>
      </rPr>
      <t xml:space="preserve">EFECTIVIDAD:
 RESULTADO DE 
</t>
    </r>
    <r>
      <rPr>
        <sz val="10"/>
        <color theme="1"/>
        <rFont val="Times New Roman"/>
        <family val="1"/>
      </rPr>
      <t>50% en el periodo con un acumulado del 75%
Efectividad del
plan de manejo
de riesgos=
((# de casos
de desabastecimiento
presentados
periodo actual
- # de casos de
desabastecimiento presentados periodo
anterior) / # de
casos de desabastecimiento
presentados
periodo
anterior) x 100</t>
    </r>
  </si>
  <si>
    <t>La falta de calificación de los procesos por parte del abogado dentro del término establecido en el aplicativo SIPROJ puede dar lugar al incumplimiento de obligaciones contractuales y a la incertidumbre en las obligaciones de la entidad.</t>
  </si>
  <si>
    <t xml:space="preserve">Por descuido del profesional o persona delegada que tiene a su cargo dar la respuesta. 
</t>
  </si>
  <si>
    <t>Acciones disciplinarios, demandas y tutelas en contra de la Entidad</t>
  </si>
  <si>
    <t xml:space="preserve">1. Infracción de la norma legal
2. Respuesta fuera de términos. </t>
  </si>
  <si>
    <t>1, Base da datos con celdas de control de fechas de los Derecho de petición y requerimientos  radicados en la Oficina Asesora Jurídica.</t>
  </si>
  <si>
    <t>*Dar respuesta inmediata al Derecho Petición o requerimientos de los entes de ocntrol.
*Informar al superior jerarquico de la situación y realizar las medidas correctivas y disciplinarias</t>
  </si>
  <si>
    <t>Llevar una base de datos de los derechos de petición radicados  a la OAJ, donde se lleve la trazabilidad de su entrega y su respuesta</t>
  </si>
  <si>
    <t>Base de datos de derechos de petición</t>
  </si>
  <si>
    <r>
      <t xml:space="preserve">
</t>
    </r>
    <r>
      <rPr>
        <b/>
        <sz val="10"/>
        <rFont val="Arial"/>
        <family val="2"/>
      </rPr>
      <t>II SEGUIMIENTO</t>
    </r>
    <r>
      <rPr>
        <sz val="10"/>
        <rFont val="Arial"/>
        <family val="2"/>
      </rPr>
      <t>:  Se creo la base se datos para la trazabilidad de las respuestas a solicitudes hechas a la OAJ.
Evidencia
Base de datos</t>
    </r>
  </si>
  <si>
    <r>
      <rPr>
        <b/>
        <sz val="10"/>
        <color theme="1"/>
        <rFont val="Times New Roman"/>
        <family val="1"/>
      </rPr>
      <t xml:space="preserve">EFICACIA:
</t>
    </r>
    <r>
      <rPr>
        <sz val="10"/>
        <color theme="1"/>
        <rFont val="Times New Roman"/>
        <family val="1"/>
      </rPr>
      <t xml:space="preserve">
</t>
    </r>
    <r>
      <rPr>
        <b/>
        <sz val="10"/>
        <color theme="1"/>
        <rFont val="Times New Roman"/>
        <family val="1"/>
      </rPr>
      <t xml:space="preserve">RESULTADO DE </t>
    </r>
    <r>
      <rPr>
        <sz val="10"/>
        <color theme="1"/>
        <rFont val="Times New Roman"/>
        <family val="1"/>
      </rPr>
      <t xml:space="preserve">
66% con un acumulado del 66%
Índice de cumplimiento actividades= (# de actividades cumplidas
/ # de actividades
programadas) x
100
Uno por cada acción</t>
    </r>
  </si>
  <si>
    <r>
      <t xml:space="preserve">EFECTIVIDAD:
 RESULTADO DE 
66% con un acumulado del 66 %
</t>
    </r>
    <r>
      <rPr>
        <sz val="10"/>
        <color theme="1"/>
        <rFont val="Times New Roman"/>
        <family val="1"/>
      </rPr>
      <t>Efectividad del
plan de manejo
de riesgos=
((# de casos
de desabastecimiento
presentados
periodo actual
- # de casos de
desabastecimiento presentados periodo
anterior) / # de
casos de desabastecimiento
presentados
periodo
anterior) x 100</t>
    </r>
  </si>
  <si>
    <t>Responder fuera de términos los derechos de petición de particulares o requerimientos de los entes de control puede dar lugar a acciones disciplinarias y demandas y acciones de tutela en contra de la entidad.</t>
  </si>
  <si>
    <t>De enero a diciembre</t>
  </si>
  <si>
    <t xml:space="preserve">* El campo "Área" solo aplica al interior del IDIPRON para entender el objetivo del área donde se genera el riesgo y el alcance del mismo  </t>
  </si>
  <si>
    <t>4. MODERADO</t>
  </si>
  <si>
    <t>CONTROL DE CAMBIOS</t>
  </si>
  <si>
    <t>5. MODERADO</t>
  </si>
  <si>
    <t>ACTUALIZACIÓN</t>
  </si>
  <si>
    <t>DESCRIPCIÓN DE CAMBIOS EN RIESGOS</t>
  </si>
  <si>
    <t>FECHA  (DD/MM/AAAA)</t>
  </si>
  <si>
    <t>ELABORÓ</t>
  </si>
  <si>
    <t>1. ALTO</t>
  </si>
  <si>
    <t>#1</t>
  </si>
  <si>
    <t>CARLOS DUARTE RODRÍGUEZ</t>
  </si>
  <si>
    <t>2. ALTO</t>
  </si>
  <si>
    <t>#2</t>
  </si>
  <si>
    <t>PRIMER SEGUIMIENTO</t>
  </si>
  <si>
    <t>CAMILO ANDRES CRUZ BRAVO</t>
  </si>
  <si>
    <t>3. ALTO</t>
  </si>
  <si>
    <t># 3</t>
  </si>
  <si>
    <t>SEGUNDO SEGUIMIENTO</t>
  </si>
  <si>
    <t>31/04/2021</t>
  </si>
  <si>
    <t># 4</t>
  </si>
  <si>
    <t>TERCER SEGUIMIENTO</t>
  </si>
  <si>
    <t>4. ALTO</t>
  </si>
  <si>
    <t>REVISION Y APROBACIÓN</t>
  </si>
  <si>
    <t>5. ALTO</t>
  </si>
  <si>
    <t>REVISÓ</t>
  </si>
  <si>
    <t>APROBACIÓN LÍDER DEL PROCESO</t>
  </si>
  <si>
    <t>APOYO OFICINA DE ASESORA DE PLANEACIÓN</t>
  </si>
  <si>
    <t>6. ALTO</t>
  </si>
  <si>
    <t>NOMBRE:</t>
  </si>
  <si>
    <t>CAMILO ÁNDRES CRUZ BRAVO</t>
  </si>
  <si>
    <t>LUZ MIRIAM BOTERO SERNA</t>
  </si>
  <si>
    <t>NICOLLE CATALINA CARDENAS MARTINEZ</t>
  </si>
  <si>
    <t>SONIA VERÓNICA MUÑOZ CÁRDENAS</t>
  </si>
  <si>
    <t>7. ALTO</t>
  </si>
  <si>
    <t>CARGO:</t>
  </si>
  <si>
    <t>PROFESIONAL OFICINA ASESORA JURÍDICA</t>
  </si>
  <si>
    <t>CONTRATISTA OFICINA ASESORA JURÍDICA</t>
  </si>
  <si>
    <t>JEFE OFICINA ASESORA JURÍDICA</t>
  </si>
  <si>
    <t>PROFESIONAL - CONTRATISTA</t>
  </si>
  <si>
    <t>1. EXTREMO</t>
  </si>
  <si>
    <t>2. EXTREMO</t>
  </si>
  <si>
    <t>3. EXTREMO</t>
  </si>
  <si>
    <t>4. EXTREMO</t>
  </si>
  <si>
    <t>5. EXTREMO</t>
  </si>
  <si>
    <t>6. EXTREMO</t>
  </si>
  <si>
    <t>7. EXTREMO</t>
  </si>
  <si>
    <r>
      <t xml:space="preserve">
CONTROL INTERNO DISCIPLINARIO / </t>
    </r>
    <r>
      <rPr>
        <sz val="11"/>
        <color theme="1"/>
        <rFont val="Times New Roman"/>
        <family val="1"/>
      </rPr>
      <t>Fortalecer la gestión institucional mediante de las capacidades administrativas de control interno disciplinario y la gestión integral, adelantando las actuaciones relacionadas con sus servidores, determinando así la posible responsabilidad frente a la ocurrencia de las conductas disciplinables.</t>
    </r>
  </si>
  <si>
    <t>Grupo de Trabajo para el Ejercicio del Control Interno Disciplinario</t>
  </si>
  <si>
    <t xml:space="preserve">Porque 1:  Retrasos en las diferentes etapas del proceso.
</t>
  </si>
  <si>
    <t>Demora en los tiempos de entrega de los desprendibles y copia de "no notificación" a la persona investigada.</t>
  </si>
  <si>
    <r>
      <rPr>
        <b/>
        <sz val="11"/>
        <color theme="1"/>
        <rFont val="Times New Roman"/>
        <family val="1"/>
      </rPr>
      <t>Efecto 1:</t>
    </r>
    <r>
      <rPr>
        <sz val="11"/>
        <color theme="1"/>
        <rFont val="Times New Roman"/>
        <family val="1"/>
      </rPr>
      <t xml:space="preserve"> No continuidad en las diferentes etapas del procedimiento en el expediente objeto de notificación al investigado (a).
</t>
    </r>
    <r>
      <rPr>
        <b/>
        <sz val="11"/>
        <color theme="1"/>
        <rFont val="Times New Roman"/>
        <family val="1"/>
      </rPr>
      <t>Efecto 2:</t>
    </r>
    <r>
      <rPr>
        <sz val="11"/>
        <color theme="1"/>
        <rFont val="Times New Roman"/>
        <family val="1"/>
      </rPr>
      <t xml:space="preserve"> Asimetría de información</t>
    </r>
  </si>
  <si>
    <t>Matriz mediante el cual se movimientos en el despacho.</t>
  </si>
  <si>
    <t>Matriz mediante el cual se realizan movimientos en el despacho.</t>
  </si>
  <si>
    <t>Enero a Diciembre de 2021</t>
  </si>
  <si>
    <t>Autos y movimientos adelantados</t>
  </si>
  <si>
    <t>01/01/2021 - 31/12/2021</t>
  </si>
  <si>
    <t>Líder Grupo de Trabajo para el Ejercicio del Control Interno Disciplinario</t>
  </si>
  <si>
    <t>¿Las actividades que se desarrollan en el control realmente buscan por si sola prevenir o detectar las causas que pueden dar origen al riesgo, Ej.: verificar, validar, cotejar, comparar, revisar, etc.?</t>
  </si>
  <si>
    <t>Mensual</t>
  </si>
  <si>
    <t>FECHA  (DIA/MES/AÑO)</t>
  </si>
  <si>
    <t>Formulación, cambios en los riesgos o acciones, adecuación al nuevo formato</t>
  </si>
  <si>
    <t>CLAUDIA BOLENA FAJARDO URREA
Líder Grupo de Trabajo para el Ejercicio del Control Interno Disciplinario</t>
  </si>
  <si>
    <t xml:space="preserve">Primer seguimiento
</t>
  </si>
  <si>
    <t>Segundo seguimiento</t>
  </si>
  <si>
    <t>APOYO OFICINA CONTROL INTERNO</t>
  </si>
  <si>
    <t>CLAUDIA BOLENA FAJADO URREA</t>
  </si>
  <si>
    <t>HUGO ALBERTO CARRILLO GÓMEZ</t>
  </si>
  <si>
    <t>Marisol Monsalve Usme</t>
  </si>
  <si>
    <t>LÍDER GRUPO DE TRABAJO PARA EL EJERCICIO DE CONTROL INTERNO DISCIPLINARIO</t>
  </si>
  <si>
    <t>SUBDIRECTOR TÉCNICO ADMINISTRATIVO Y FINANCIERO</t>
  </si>
  <si>
    <t>PROFESIONAL UNIVERSITARIO CÓDIGO 219 GRADO 02</t>
  </si>
  <si>
    <t>CONTRATISTA- PROFESIONAL</t>
  </si>
  <si>
    <r>
      <rPr>
        <b/>
        <sz val="15"/>
        <color theme="1"/>
        <rFont val="Times New Roman"/>
        <family val="1"/>
      </rPr>
      <t xml:space="preserve">GESTIÓN DE DESARROLLO HUMANO </t>
    </r>
    <r>
      <rPr>
        <sz val="15"/>
        <color theme="1"/>
        <rFont val="Times New Roman"/>
        <family val="1"/>
      </rPr>
      <t xml:space="preserve">
Garantizar equipos humanos con las competencias y habilidades requeridas para el cumplimiento efectivo de las metas y objetivos institucionales, promoviendo el bienestar laboral, la actualización del conocimiento y la mitigación de los factores de riesgo en el
trabajo</t>
    </r>
  </si>
  <si>
    <t>ÁREA DE CARRERA ADMINISTRATIVA</t>
  </si>
  <si>
    <t>1.  No se encuentra actualizada la información de la base de datos.
2. Novedades periódicas  del personal que requieren cambios o actualización en las bases de datos.
3. El funcionario no informa al Área las novedades de actualización de datos personales o no se informa al Área de Carrera Administrativa la novedad.
4. Daños en el archivo o la carpeta compartida que genere perdida de información y que no se cuente con un back up actualizado para recuperarla</t>
  </si>
  <si>
    <t>Realizar nuevas vinculaciones, encargos o contestar solicitudes  con base a información desactualizada.</t>
  </si>
  <si>
    <t xml:space="preserve">1. Posesionar en un cargo una vacante no disponible.
2. Mas de una persona ocupando un mismo cargo.
3. Acciones legales y afectaciones presupuestales
4. Desgaste administrativo
5.  Acciones disciplinarias por parte de Control Interno Disciplinario
6. Acciones por entes internos y externos
</t>
  </si>
  <si>
    <t xml:space="preserve">El Manual de Procesos y Procedimientos, para el proceso Gestión de Desarrollo Humano contiene los procedimientos “Encargo de personal de carrera administrativa A-GDH-PR-010” y  “Vinculación de personal A-GDH-PR-007” que a su vez citan las diferentes herramientas para el desarrollo de los mismos.  De igual manera el Área de Carrera Administrativa realiza actualización constante de la Base de datos del Personal del Idipron, se aplicará el control cada vez que se genere una novedad. </t>
  </si>
  <si>
    <t>NO SE HA PRESENTADO</t>
  </si>
  <si>
    <t>Cruzar con otras bases de datos institucionales e historia laboral del funcionario para confrontar la información y establecer la procedencia de la información errada.</t>
  </si>
  <si>
    <t>No aplica</t>
  </si>
  <si>
    <t xml:space="preserve">Primer Monitoreo: En el primer cuatrimestre se sigue realizando el comparativo de las base de datos del personal del Instituto con la base de datos de SIDEAP, se adjunta como evidencia base de datos SIDEAP de enero a abril de 2021.
Se han reportado las novedades del personal en el aplicativo de acuerdo a los nombramientos realizados, renuncias y novedades que se presenten, se deja registro de la ejecución de esta actividad en el reporte en Excel que se entrega como evidencia.
Se continua aplicando los controles existentes, dando cumplimiento a los procedimientos de “Encargo de personal de carrera administrativa A-GDH-PR-010” y  “Vinculación de personal A-GDH-PR-007",  de igual manera el Área de Carrera Administrativa realiza actualización constante de la Base de datos del Personal del Idipron, se adjunta como evidencia la base de datos y caracterización del personal de planta.
Segundo monitoreo:
En el segundo cuatrimestre se reeliza el ingreso de  cada una de las novedades administrativas en el aplicativo SIDEAP, se adjunta como evidencia base reporte del aplicativo SIDEAP mayo a agosto de 2021 en Excel.
Se continua aplicando los controles existentes, dando cumplimiento a los procedimientos de “Encargo de personal de carrera administrativa A-GDH-PR-010” “Vinculación de personal A-GDH-PR-007" y el formato A-GDH-FT-083 " Estudio de verificacion de requisitos para otorgamiento de encargo"  de igual manera el Área de Carrera Administrativa realiza actualización constante de la Base de datos del Personal del Idipron, se adjunta como evidencia la base de datos y caracterización del personal de planta.
Se realiza la alcaracion de que la frecuencia del control es cada vez que se genere una novedad </t>
  </si>
  <si>
    <t>AUXILIAR ADMINISTRATIVO DEL ÁREA DE  CARRERA ADMINISTRATIVA</t>
  </si>
  <si>
    <t>No aplica, dado que no hay actividades nuevas propuestas no se generan indicadores</t>
  </si>
  <si>
    <t xml:space="preserve"> Se realiza el segundo seguimiento  mediante el ingreso de  cada una de las novedades administrativas en el aplicativo SIDEAP.  Se analizaron los controles, pero no se mide la  efectividad de los controles mediante los indicadores de eficiacia y efectividad.  Los controles previenen las causas, son confiables para la mitigación del riesgo.
 Cuenta con responsable de los controles  para ejercer la actividad.  No se establece registro. Se presenta como evidencia de los controles:  base de datos comparativo Sideap y novedades, base de datos personl de planta, estudio de verificación de requisitos para otorgar encargos, soporte afiliación ARL, soporte vinculación personal, validación funcionario.
 Sobre la periodicidad de los controles:  se alcara que la frecuencia del control es cada vez que se genere una novedad.   Se coloca la fecha del seguimiento con corte a 31 de agosto. Sobre la opción de manejo del riesgo, se coloca aceptar el riesgo. No se tiene evidencia de la materialización del riesgo. </t>
  </si>
  <si>
    <t xml:space="preserve">La combinación de factores como no actualización de la información en la base de datos de las novedades periódicas de personal, la falta de reporte de novedades por parte del funcionario u otras áreas y la perdida de información, pueden ocasionar la vinculación, encargos o respuestas a solicitudes de personal con información desactualizada. </t>
  </si>
  <si>
    <t>Cada vez que se presente una situación se ejecutará la acción a implementar</t>
  </si>
  <si>
    <t xml:space="preserve">ÁREA DE BIENESTAR </t>
  </si>
  <si>
    <t xml:space="preserve">1. Demoras en la elaboración del Plan Anual de Bienestar por parte del equipo de trabajo.
2. Demoras en la aprobación del Plan Anual de Bienestar por parte del nivel directivo
</t>
  </si>
  <si>
    <t xml:space="preserve">Plan anual de Bienestar Social e Incentivos con atrasos en su ejecución </t>
  </si>
  <si>
    <t xml:space="preserve">1. No cumplimiento de expectativas y necesidades de las y los servidores públicos en materia de bienestar.  
2. No ejecutar el presupuesto asignado
3. Ejecución de actividades por fuera de la vigencia </t>
  </si>
  <si>
    <t xml:space="preserve">El Manual de Procesos y Procedimientos del Instituto contempla las herramientas “Inscripción de funcionarios a actividades de bienestar social o salud en el trabajo A-GDH-FT-047”, “Compromiso asistencia actividad A-GDH-FT-096” y “Evaluación de la actividad de bienestar A-GDH-FT-008” mediante el cual se lleva el control del riesgo, de igual manera se realiza seguimiento al diligenciamiento del formulario google “caracterización del personal” </t>
  </si>
  <si>
    <t>Programar las actividades pendientes para ser ejecutadas en el primer trimestre de la vigencia siguiente</t>
  </si>
  <si>
    <t>1. Aprobación del Plan de Bienestar e incentivos en el primer bimestre de la vigencia
2. Entrega del Estudio Técnico a la Oficina Asesora Jurídica en  mes de marzo</t>
  </si>
  <si>
    <t xml:space="preserve">1. Resolución A-GJU-FT-001 de aprobación del Plan anual de bienestar e incentivos
2. Memorando A-GDO-FT-013 de radicación estudio técnico y Anexo Técnico </t>
  </si>
  <si>
    <t>PROFESIONAL UNIVERSITARIO ÁREA DE BIENESTAR</t>
  </si>
  <si>
    <r>
      <rPr>
        <b/>
        <sz val="11"/>
        <color theme="1"/>
        <rFont val="Times New Roman"/>
        <family val="1"/>
      </rPr>
      <t xml:space="preserve">EFICACIA:
RESULTADO DE </t>
    </r>
    <r>
      <rPr>
        <sz val="11"/>
        <color theme="1"/>
        <rFont val="Times New Roman"/>
        <family val="1"/>
      </rPr>
      <t xml:space="preserve">
Cumplimiento actividades del PABS= (# de actividades cumplidas
/ 2 de actividades
programadas) x
100
=(2/2)*100=100%</t>
    </r>
  </si>
  <si>
    <t>EFECTIVIDAD:
 RESULTADO DE 
Actividades del  PABS ejecutadas en la vigencia =
(# de actividades del PABS ejecutadas en la vigencia/ # de actividades planeadas en el PABS de la vigencia)*100
=(27/41)*100= 65%</t>
  </si>
  <si>
    <t>La combinación de factores como demoras en la elaboración del Plan Anual de Bienestar por parte del equipo de trabajo y demoras en la respuesta  de la encuesta de necesidades y expectativas en materia de Bienestar por parte de las y los servidores públicos, pueden ocasionar atrasos en la ejecución del Plan Anual de Bienestar e Incentivos.</t>
  </si>
  <si>
    <t>por demanda</t>
  </si>
  <si>
    <t>ÁREA DE CAPACITACIÓN</t>
  </si>
  <si>
    <t xml:space="preserve">
1. Falta de participación de los servidores para construir y fortalecer el plan de capacitación.
2. Falencias en la consolidación y recolección efectiva de insumos  que permitan  establecer un diagnostico  acorde con las necesidades de capacitación que requiere el Instituto</t>
  </si>
  <si>
    <t>Plan de capacitación sin el contenido de las necesidades de capacitación manifestadas acordes a los requerimientos institucionales</t>
  </si>
  <si>
    <t>1. Funcionarios con habilidades comportamentales y funcionales que no generan impacto dentro de los planes, estratégicos, proyectos y Misión del Instituto.
2. Desactualización normativa</t>
  </si>
  <si>
    <t>El Proceso de Gestión del Talento Humano dispone de un formulario  de Google denominado “Caracterización necesidades de  capacitación” que permite recolectar una vez al año la información de las necesidades de los/as servidores/as y a partir de su análisis se realiza el  diagnóstico  con la información  suministrada por la Oficina Asesora de Planeación y  Control Interno, con respecto a las necesidades de capacitación del Instituto.</t>
  </si>
  <si>
    <t>Gestionar  alternativas para la realización de la capacitación con el contratista, DASCD o entidades públicas</t>
  </si>
  <si>
    <t xml:space="preserve">No se establecen nuevas acciones para la vigencia debido a que los controles han demostrado ser eficaces para prevenir la materialización del riesgo, lo que mantiene la zona de riesgo con calificación 1.BAJA. </t>
  </si>
  <si>
    <t>AUXILIAR ADMINISTRATIVO ÁREA DE CAPACITACIÓN</t>
  </si>
  <si>
    <t xml:space="preserve"> Se realiza el segundo seguimiento.  No se mide la  efectividad de los controles mediante los indicadores de eficiacia y efectividad, señalan que no hay actividades nuevas.
 Sin embargo, se presenta como evidencia de los controles:  matriz de seguimiento a las actividades de bienestar y capacitación, plan institucional y resolución 119 de 2021 sobre plan de bienestar social.
 Sobre la periodicidad de los controles:  anual.   Se coloca la fecha del seguimiento con corte a 31 de agosto. Sobre la opción de manejo del riesgo, se coloca aceptar el riesgo. Cuenta con responsable de los controles  para ejercer la actividad.  No se evidencia la materialización del riesgo. </t>
  </si>
  <si>
    <t>La combinación de factores como la falta de participación de los servidores para construir y fortalecer el plan de capacitación y falencias en la consolidación y recolección efectiva de insumos  que permitan  establecer un diagnostico  acorde con las necesidades de capacitación que requiere el Instituto, pueden ocasionar que el PIC no tenga el contenido de las necesidades de capacitación manifestadas acordes a los requerimientos institucionales</t>
  </si>
  <si>
    <t>ANUAL</t>
  </si>
  <si>
    <t>1. Incumplimiento al cronograma planteado de capacitación.
2. Incumplimiento por parte del contratista.</t>
  </si>
  <si>
    <t>Plan Anual de Capacitación ( PIC) con atrasos en su ejecución.</t>
  </si>
  <si>
    <t xml:space="preserve">1. Incumplimiento de  manera directa o indirecta de  Planes y Metas institucionales.  
</t>
  </si>
  <si>
    <t>En el Manual de procesos y procedimientos se dispone de los formatos  “Matriz de seguimiento a las actividades de capacitación A-GDH-FT-051”, adicionalmente el Área realiza las actividades requeridas en la etapa precontractual  y radica la documentación correspondiente antes del primer cuatrimestre del año en la Oficina Asesora Jurídica. Se realiza seguimiento a la Matriz A-GDH-FT-051 cada vez que se realice una nueva actividad de capacitación.</t>
  </si>
  <si>
    <t>Reprogramar fecha de capacitación</t>
  </si>
  <si>
    <t xml:space="preserve">No se establecen nuevas acciones para la vigencia debido a que los controles han demostrado ser eficaces para prevenir la materialización del riesgo, lo que mantiene la zona de riesgo con calificación 1. BAJA. </t>
  </si>
  <si>
    <t>Primer Monitoreo: Se continua realizando los seguimientos de las capacitaciones a través de la   “Matriz de seguimiento a las actividades de capacitación A-GDH-FT-051”. 
El 20 de abril de 2021 el Área de Capacitación radicó los documentos contractuales a la Oficina Asesora Jurídica con el fin de inciar la suscripción del Contrato del Plan Institucional de Capacitación.
Segundo Monitoreo: El contrato de capacitación No. 1290 se legalizó  el 17 de junio de 2021 con El Colegio Mayor de Nuestra Señora del Rosario e inicia su ejecución con la firma del acta el 24 de junio de 2021. Los procesos de formacion a desarrollar se concertarón con el delegado de la Univesidad,  de acuerdo  al contrato y con la elaboracion del  cronograma de ejecución. A la vez se definieron las temáticas abordar para cada uno de los cursos, seminarios  y diplomados. 
También es importante tener en cuenta que a los procesos de formación que se estan desarrollando se les realiza seguimiento constante para evidenciar su adecuada ejecución, verificando el desarrallo de la temáticas concertadas y la debida asitencia de los servidores convocados.
A la vez se realiza la recepción de las hojas de vida de cada uno de los expertos que participaran en el desarrollo de las temáticas propuestas, seleccionando el perfil más idoneo para dicho proceso.</t>
  </si>
  <si>
    <t xml:space="preserve"> Se realiza el segundo seguimiento.  No se mide la  efectividad de los controles mediante los indicadores de eficiacia y efectividad, señalan que no hay actividades nuevas.
 Sin embargo, se presenta como evidencia de los controles:  hoja de vida supervisión, supervisión de contratos, matriz de seguimiento actividades de bienestar, contrato Universidad del Rosario, acta de inicio, , cronograma de capacitaciones y programa OAAE supervisión contrato.    En el registro, indican que no aplica. Sobre la periodicidad de los controles:  cada vez que se genera una actividad de capacitación.   Se coloca la fecha del seguimiento con corte a 31 de agosto. Sobre la opción de manejo del riesgo, se coloca aceptar el riesgo. Cuenta con responsable de los controles  para ejercer la actividad.  No se evidencia la materialización del riesgo. </t>
  </si>
  <si>
    <t>La combinación de factores como  el incumplimiento al cronograma planteado de capacitación y el incumplimiento por parte del contratista., pueden ocasionar atrasos en la ejecución del Plan de Capacitación Institucional.</t>
  </si>
  <si>
    <t>CADA VEZ QUE SE GENERE UNA ACTIVIDAD DE CAPACITACIÓN</t>
  </si>
  <si>
    <t>ÁREA DE NÓMINA Y LIQUIDACIONES</t>
  </si>
  <si>
    <t>1. Demoras en el reporte de las novedades en el aplicativo de nómina
2. Contingencias por ausencia del liquidador de nómina y el responsable del Área
3. La persona quien liquida la nómina se encuentra encargada como responsable del Área.</t>
  </si>
  <si>
    <t>Inoportunidad en la entrega de la información de nómina para ser contabilizada.</t>
  </si>
  <si>
    <t xml:space="preserve">1. Afectación del PAC anual para la planta de empleos de la Entidad.
2. No se cancela  la nómina dentro del mes afectando el PAC del mes siguiente.
</t>
  </si>
  <si>
    <t xml:space="preserve">El Manual de Procesos y Procedimientos, para el proceso Gestión de Desarrollo Humano contiene los Instructivos:
 A-GDH-IN-005 "Requisitos para el retiro",
 A-GDH-IN-007 "Novedades", así como los 
Procedimientos   A-GDH-PR-001 "Compensación  y Novedades". Adicionalmente se tiene documentado el Libro de radicación y el Cronograma de actividades para la liquidación de nómina.
</t>
  </si>
  <si>
    <t>Aplicar el  PAC del mes siguiente al que se presente la demora.</t>
  </si>
  <si>
    <t xml:space="preserve">No se establecen nuevas acciones para la vigencia debido a que los controles han demostrado ser eficaces para prevenir la materialización del riesgo, lo que mantiene la zona de riesgo con calificación BAJA. </t>
  </si>
  <si>
    <t>Primer seguimiento: El área de Nómina y Liquidaciones ha continuado aplicando los respectivos controles existentes y no se ha hecho ninguna modificación al respecto, toda vez que dichos controles han demostrados ser eficaces en la mitigación del riesgo, el cual no se ha materializado y se encuentra en una zona de riesgo residual “BAJO”.
A continuación se hace una descripción de cuáles son los controles y como el área los ha implementado.
*  Instructivo A-GDH-IN-005 "Requisitos para el retiro".
*  Instructivo A-GDH-IN-007 "Novedades"
*Documento  Interno A-GDH-DI-023 "LIQUIDACIÓN Y REVISIÓN DE NÓMINA EN EL APLICATIVO SYSMAN"
*  Procedimiento A-GDH-PR-001 "Compensación  y Novedades".
*El funcionario Hernán Salinas Martínez, Profesional Universitario Código 219 Grado 08, es el responsable encargado del área. Actualmente el equipo de trabajo está completo y ejecuta  de forma ordenada y sistemática la gestión de acuerdo a los lineamientos establecidos en el Manual de Procesos y Procedimientos.
Una vez causada la Nómina se hace el comparativo con respecto a lo registrado en el aplicativo SYSMAN en una base de excel  para prevenir que se envie la Nómina a Contabilidad con errores.
Como evidencia del cumplimiento de los controles que realiza el área de Nómina y Liquidaciones se adjunta:
Correo “Correr Nómina Enero” fecha 19/01/2021
Correo “Correr Nómina Febrero” fecha 19/02/2021
Correo “Correr Nómina Marzo” fecha 16/03/2021
Correo “Correr Nómina Abril” fecha 15/04/2021
Archivo en Excel “Revisión Comparativos”.
En el primer cuatrimestre se solicitó la interface para correr el proceso de nómina antes de los días veinte (20) de cada mes,  se ha realizado de manera oportuna  la entrega de la información de nómina para ser contabilizada.
Segundo seguimiento: El área de Nómina y Liquidaciones ha continuado aplicando los respectivos controles existentes y no se ha hecho ninguna modificación al respecto, toda vez que dichos controles han demostrados ser eficaces en la mitigación del riesgo, el cual no se ha materializado y se encuentra en una zona de riesgo residual “BAJO”.
A continuación se hace una descripción de cuáles son los controles y como el área los ha implementado.
*  Instructivo A-GDH-IN-005 "Requisitos para el retiro".
*  Instructivo A-GDH-IN-007 "Novedades"
* *Documento  Interno A-GDH-DI-023 "LIQUIDACIÓN Y REVISIÓN DE NÓMINA EN EL APLICATIVO SYSMAN"
*  Procedimiento A-GDH-PR-001 "Compensación  y Novedades".
*  El área lleva un “Libro de Radicación” y el cronograma de actividades para la liquidación de nómina mensual.
*El funcionario Hernán Salinas Martínez, Profesional Universitario Código 219 Grado 08, es el responsable encargado del área. Actualmente el equipo de trabajo está completo y ejecuta  de forma ordenada y sistemática la gestión de acuerdo a los lineamientos establecidos en el Manual de Procesos y Procedimientos.
Como evidencia del cumplimiento de los controles que realiza el área de Nómina y Liquidaciones se adjunta:
Correo “Correr Nómina Mayo” fecha 18/05/2021
Correo “Correr Nómina junio” fecha 18/06/2021
Correo “Correr Nómina julio” fecha 16/07/2021
Correo “Correr Nómina Agosto” fecha 20/08/2021
Archivo en Excel “Revisión Comparativos”
En el segundo cuatrimestre se solicitó la interface para correr el proceso de nómina antes de los días veinte (20) de cada mes,  se ha realizado de manera oportuna  la entrega de la información de nómina para ser contabilizada.</t>
  </si>
  <si>
    <t>PROFESIONAL UNIVERSITARIO ÁREA DE NÓMINA Y LIQUIDACIONES</t>
  </si>
  <si>
    <t xml:space="preserve"> Se realiza el segundo seguimiento.  No se mide la  efectividad de los controles mediante los indicadores de eficiacia y efectividad, señalan que no hay actividades nuevas.
 Sin embargo, se presenta como evidencia de los controles:  control factores salariales de agosto, correo nómina y excel comparativo de agosto.     En el registro, indican que no aplica. Sobre la periodicidad de los controles:  mensual.   Se coloca la fecha del seguimiento con corte a 31 de agosto. Sobre la opción de manejo del riesgo, se coloca aceptar el riesgo. Cuenta con responsable de los controles  para ejercer la actividad.  No se evidencia la materialización del riesgo. </t>
  </si>
  <si>
    <t>La combinación de factores como demoras en el reporte de las novedades en el aplicativo de nómina, las contingencias por ausencia del liquidador de nómina y el responsable del Área y que la persona quien liquida la nómina se encuentra encargada como responsable del Área, pueden ocasionar inoportunidad en la entrega de la información de nómina para ser contabilizada.</t>
  </si>
  <si>
    <t>MENSUAL</t>
  </si>
  <si>
    <t>ÁREA DE SEGURIDAD Y SALUD EN EL TRABAJO</t>
  </si>
  <si>
    <t>1. Debilidad en el seguimiento a la adjudicación de contratos.
2. Demoras en la adjudicación de los contratos.</t>
  </si>
  <si>
    <t xml:space="preserve">Entrega de bienes o servicios relacionados con la Seguridad y Salud en el Trabajo en tiempos que no corresponden a las necesidades del Instituto </t>
  </si>
  <si>
    <t>1. Acciones legales en contra del Instituto
2. Investigaciones por parte de entes de control
3. Sanciones económicas en contra del Instituto
4. Accidentes Laborales</t>
  </si>
  <si>
    <t>Una vez formulado y/o actualizado el PAA institucional, el Área de Seguridad y Salud en el Trabajo, realiza una base de datos en Excel de seguimiento a la ejecución mismo a fin de identificar demoras en contratación y revisar la disponibilidad de stock de elementos para el suministro.</t>
  </si>
  <si>
    <t>diciembre de 2019</t>
  </si>
  <si>
    <t>Como Área de Seguridad y Salud en el Trabajo se emite la orden para que las tareas de alto riesgo no se lleven a cabo hasta no contar con los elementos adecuados.</t>
  </si>
  <si>
    <t>Continuar con la aplicación de los controles, que permiten minimizar el riesgo existente y han demostrado ser eficacez.</t>
  </si>
  <si>
    <t xml:space="preserve">Plan Anual de Adquisiciones (PAA), base de datos en Excel de seguimiento a la ejecución del PAA </t>
  </si>
  <si>
    <t>Primer Monitoreo: Para el primer cuatrimestre de la vigencia se continuó con los seguimientos mensuales al PAA mediante la matriz adoptada por el área para tal fin.
No se reporta seguimiento de la vigencia porque no se ha generado la contratación 2021.
Segundo Monitoreo: Para el segundo cuatrimestre de la vigencia se continuó con los seguimientos mensuales al PAA mediante la matriz adoptada por el área para tal fin.
Los procesos que a la fecha se encuentran en etapa contractual son los correspondientes a la adquisición de equipos de trabajo en alturas y recarga, mantenimiento de extintores y mantenimiento de los siestemas de detección de incendios.</t>
  </si>
  <si>
    <t>Responsable Área de SST</t>
  </si>
  <si>
    <t xml:space="preserve"> Se realiza el segundo seguimiento.  No se mide la  efectividad de los controles mediante los indicadores de eficiacia y efectividad, señalan que no hay actividades nuevas.
 Sin embargo, se presenta como evidencia de los controles:   seguimiento de los procesos contractuales. En el registro, indican seguimiento plan anual de adquisiciones. Sobre la periodicidad de los controles:  mensual.   Se coloca la fecha del seguimiento con corte a 31 de agosto. Sobre la opción de manejo del riesgo, se coloca aceptar el riesgo. Cuenta con responsable de los controles  para ejercer la actividad. En diciembre de 2019 se evidencia la materialización del riesgo. </t>
  </si>
  <si>
    <t xml:space="preserve">La combinación de factores como Presentación tardía de los documentos (por parte del área) para contratación de bienes y/o servicios y demoras en la adjudicación de los contratos  pueden ocasionar inoportunidad en la entrega de bienes o servicios relacionados con la Seguridad y Salud en el Trabajo en tiempos que no corresponden a las necesidades del Instituto </t>
  </si>
  <si>
    <t>1.Incumplimiento en la obligación de afiliación a la ARL por parte del contratista.
2.Realización de actividades diferentes a las contempladas en las obligaciones contractuales.</t>
  </si>
  <si>
    <t xml:space="preserve">Accidentes de Trabajo en los contratistas del Instituto sin reconocimiento por parte de la Aseguradora de Riesgos laborales </t>
  </si>
  <si>
    <t>1. Acciones legales en contra del Instituto
2. Investigaciones por parte de entes de control
3. Sanciones económicas en contra del Instituto</t>
  </si>
  <si>
    <t>En cada vigencia se realiza una verificación de la base de contratos de prestación de servicios (entregada por OAJ) versus la base de datos elaborada por el Área de Seguridad y Salud en el Trabajo y la página transaccional de la ARL Positiva</t>
  </si>
  <si>
    <t>Dependiendo de la gravedad del accidente de trabajo se remite a la EPS a la que esté afiliado el contratista o se realiza un reporte extemporáneo mientras se realizan los trámites de afiliación.</t>
  </si>
  <si>
    <t>Elaborar una pieza comunicativa recordando la obligación de los supervisores de contrato, que se debe solicitar al Area de SST la afiliación del Contratista previo al acta de inicio.
A los supervisores de contrato que suscribieron acta de inicio previo a la afiliación del Contratista a la ARL se enviará mediante correo electrónico del Área de SST reportando la situación con copia a la subdirección correspondiente y a la Oficina Asesora Jurídica.</t>
  </si>
  <si>
    <t>A partir del 09/09/2021</t>
  </si>
  <si>
    <t>Pieza Comunicacional
Correos electrónicos</t>
  </si>
  <si>
    <t>Primer Monitoreo: Para el primer cuatrimestre de la vigencia se continuó con el seguimiento a la oportunidad en la afiliación del personal contratado por prestación de servicios mediante la matriz adoptada en el área para tal fin.
Una vez realizado este seguimiento se evidencia que un 15% está afiliado con fecha posterior a la firma del acta de inicio.
Como corrección a corto plazo, durante la primera semana del mes de mayo se enviaran memorandos a los 18 funcionarios(a) que son supervisores de los contratistas con fechas poteriores de afiliación para que corroboren la fecha del acta de inicio. 
Segundo Monitoreo: Para el segundo cutrimestre de 2021 se realiza el seguimiento a la oportunidad en la afiliación del personal contratado por prestación de servicios mediante la matriz adoptada en el área para tal fin.
Una vez realizado este seguimiento se evidencia que el 16% está afiliado con fecha posterior a la firma del acta de inicio, por lo anterior y con el fin de minimizar el porcentaje de contratistas no afiliados a la ARL Positiva, se seguiran  generarando las alertas a los supervisores de contratos.</t>
  </si>
  <si>
    <t>CONTRATISTA PROPFESIONAL ESPECIALIZADO SST</t>
  </si>
  <si>
    <t xml:space="preserve"> Se realiza el segundo seguimiento.  No se mide la  efectividad de los controles mediante los indicadores de eficiacia y efectividad, señalan que no hay actividades nuevas.
 Sin embargo, se presenta como evidencia de los controles:   base de contratación ARL. En el registro, indican pieza comunicacional, correos. Sobre la periodicidad de los controles:  mensual.   Se coloca la fecha del seguimiento con corte a 31 de agosto. Sobre la opción de manejo del riesgo, se coloca reducir el riesgo. Cuenta con responsable de los controles  para ejercer la actividad. En junio de 2019 se evidencia la materialización del riesgo. </t>
  </si>
  <si>
    <t xml:space="preserve">La combinación de factores como el incumplimiento en la obligación de afiliación a la ARL por parte del contratista y la realización de actividades diferentes a las contempladas en las obligaciones contractuales pueden ocasionar accidentes de trabajo en los contratistas del Instituto sin reconocimiento por parte de la Aseguradora de Riesgos laborales  </t>
  </si>
  <si>
    <t>1.  Desconocimiento a la normativa vigente. Decreto 723 de 2013
2. No hay exigencia contractual que obligue a los contratistas a comprar los EPP
3. Falta de seguimiento y control del uso de los EPP</t>
  </si>
  <si>
    <t>Lesiones o accidentes de trabajo en contratistas sin elementos de protección personal o con elementos que no cumplen las especificaciones para las tareas contratadas</t>
  </si>
  <si>
    <t xml:space="preserve">
Seguimiento por parte del Área de Seguridad y Salud en el Trabajo mediante los formatos
"Inspección de elementos de protección personal (EPP) A-GDH-FT-072" y “Matriz de elementos de protección personal (EPP) A-GDH-DI-006”</t>
  </si>
  <si>
    <t>Como Área de Seguridad y Salud en el Trabajo se emite la orden para que las tareas no se lleven a cabo hasta no contar con los elementos adecuados.</t>
  </si>
  <si>
    <t>"Inspección de elementos de protección personal (EPP) A-GDH-FT-072" y “Matriz de elementos de protección personal (EPP) A-GDH-DI-006”</t>
  </si>
  <si>
    <t>Primer Monitoreo: Para el primer cuatrimestre de la vigencia se continúa el seguimiento al uso de los elementos de protección personal con la aplicación del formato de "Inspección de elementos de protección personal (EPP) A-GDH-FT-072" y “Matriz de elementos de protección personal (EPP) A-GDH-DI-006”
En la vigencia 2021 se tiene proyectado de acuerdo al Plan de Trabajo de SST una inspección de EPP por mes, con un total de 4 inspecciones en el cuatrimestre, se adjuntan en las evidencias Plan de trabajo 2021 SST y muestreo de las inspecciones EPP a los funcionarios.
Segundo Monitoreo: Para el segundo  cuatrimestre de la vigencia se continúa el seguimiento al uso de los elementos de protección personal con la aplicación del formato de "Inspección de elementos de protección personal (EPP) A-GDH-FT-072" y “Matriz de elementos de protección personal (EPP) A-GDH-DI-006”
Para el segundo cuatrimestre se realizaron las  inspecciones a los siguientes convenios: 
1. Convenio 257 Sedes y Supercades
2. Convenio 699 Humedal Tonal
3. Convenio 257 Supercades Occidente
4. Convenio 297
5. Convenio 309 Jardin Botanico
6. Convenio 447 Punto de Intervención calle 13
7. Convenio 669 Estaciones 40 sur, carrera 47, Portal Suba
8. Convenio 826 Localidad de Bosa
9.  Proyecto 7726 Distrito Joven
10. Convenio 407 Baños Públicos
11. Convenio 1849 Estación Ricaurte</t>
  </si>
  <si>
    <t xml:space="preserve">Se realiza el segundo seguimiento.  No se mide la  efectividad de los controles mediante los indicadores de eficiacia y efectividad, señalan que no hay actividades nuevas.
 Sin embargo, se presenta como evidencia de los controles:   matriz de elementos de protección personal, y la inspección a los convenios suscritos.    En el registro, indican  inspección de elementos de protección personal y Matriz de elementos de protección personal  . Sobre la periodicidad de los controles:  trimestral.   Se coloca la fecha del seguimiento con corte a 31 de agosto. Sobre la opción de manejo del riesgo, se coloca aceptar el riesgo. Cuenta con responsable de los controles  para ejercer la actividad. No se evidencia la materialización del riesgo. </t>
  </si>
  <si>
    <t>La combinación de factores como el desconocimiento a la normativa vigente. Decreto 723 de 2013, la no exigencia contractual que obligue a los contratistas a comprar los EPP y la falta de seguimiento y control del uso de los EPP puede ocasionar accidentes de trabajo en contratistas sin elementos de protección personal o con elementos que no cumplen las especificaciones para las tareas contratadas</t>
  </si>
  <si>
    <t>Trimestral</t>
  </si>
  <si>
    <t>1. Controles insuficientes para verificación documental del personal a contratar.
2. No hay exigencia contractual sobre documentación requerida.</t>
  </si>
  <si>
    <t>Contratación de personal  contratistas sin documentación adecuada para realizar tareas determinadas</t>
  </si>
  <si>
    <t>1. Acciones legales en contra del Instituto
2. Investigaciones por parte de entes de control
3. Sanciones económicas en contra del Instituto
4. Accidentes y enfermedades laborales</t>
  </si>
  <si>
    <t>Actualmente el Área de Jurídica cuenta con el formato "Verificación documental para contratos de prestación de servicios profesionales y de apoyo a la gestión A-GCO-FT-014"</t>
  </si>
  <si>
    <t xml:space="preserve">Solicitar que el /la contratista suspenda actividades criticas </t>
  </si>
  <si>
    <t>Verificación documental para contratos de prestación de servicios profesionales y de apoyo a la gestión A-GCO-FT-014</t>
  </si>
  <si>
    <t>Primer Monitoreo:  Para el primer cuatrimestre de la vigencia dió continuidad a la aplicación del control existente, mediante el diligenciamiento del  formato "Verificación documental para contratos de prestación de servicios profesionales y de apoyo a la gestión A-GCO-FT-014" en el cual se establecen los documentos requeridos para la firma del contrato por cada uno de los contratistas. Debido a que el formato no cuenta con un espacio para diligenciar el nombre del contratista, complementamos la evidencia entregada con el  formato "Hoja de Control expedientes A-GCO-FT-007" donde se puede observar el nombre del contratista respecto al cual se realiza la verificación documental.
Segundo Monitoreo: Para el segundo cuatrimestre de la vigencia  se dió continuidad a la aplicación del control existente, mediante el diligenciamiento del  formato "Verificación documental para contratos de prestación de servicios profesionales y de apoyo a la gestión A-GCO-FT-014" en el cual se establecen los documentos requeridos para la firma del contrato por cada uno de los contratistas. Debido a que el formato no cuenta con un espacio para diligenciar el nombre del contratista, complementamos la evidencia entregada con el  formato "Hoja de Control expedientes A-GCO-FT-007" donde se puede observar el nombre del contratista respecto al cual se realiza la verificación documental.</t>
  </si>
  <si>
    <t xml:space="preserve">Se realiza el segundo seguimiento.  No se mide la  efectividad de los controles mediante los indicadores de eficiacia y efectividad, señalan que no hay actividades nuevas.
 Sin embargo, se presenta como evidencia de los controles:   formato jurídica, soporte de verificación CPS.    En el registro, indican verificación documental para contratos de prestación de servicios profesionales y de apoyo a la gestión. Sobre la periodicidad de los controles:  anual.   Se coloca la fecha del seguimiento con corte a 31 de agosto. Sobre la opción de manejo del riesgo, se coloca aceptar el riesgo. Cuenta con responsable de los controles  para ejercer la actividad. En octubre de 2019 se evidencia la materialización del riesgo. </t>
  </si>
  <si>
    <t>La combinación de factores como controles insuficientes para verificación documental del personal a contratar y la  no exigencia contractual sobre documentación requerida para tareas específicas puede ocasionar que se contrate personal contratistas sin documentación adecuada para realizar tareas determinadas</t>
  </si>
  <si>
    <t xml:space="preserve">Anual y durante los periodos de alta contratación </t>
  </si>
  <si>
    <t xml:space="preserve">1. ÁREA DE CARRERA ADMINISTRATIVA: Se debe modificar las causas 3 y 4 del riesgo “Realizar nuevas vinculaciones, encargos o contestar solicitudes  con base a información desactualizada.” debido a que ya se cuenta con una base de datos unificada en el área, por lo tanto se deben tener en cuenta otros factores como:
• El funcionario no informa al área las novedades de actualización de datos personales o no se informa al Área de Carrera Administrativa la novedad.
• Daños en el archivo o la carpeta compartida que genere perdida de información y que no se cuente con un back up actualizado para recuperarla.
Se modifica el tipo de riesgo de Estratégico a Operativo porque  comprende los riesgos relacionados tanto con la parte operativa como técnica de la entidad, incluye riesgos provenientes de deficiencias en los sistemas de información, en la definición de los procesos, en la estructura de la entidad, la desarticulación entre dependencias, lo cual conduce a ineficiencias, oportunidades de corrupción e incumplimiento de los compromisos institucionales.
Se baja el impacto de MODERADO a MENOR porque las consecuencias cualitativas generan reclamaciones de los usuarios, que implican investigaciones internas disciplinarias.
Se alimentan los controles existentes de la siguiente manera:
• Procedimiento “Encargo de personal de carrera administrativa A-GDH-PR-010”
• Procedimiento “Vinculación de personal A-GDH-PR-007”
• Formato “Verificación de requisitos para la posesión en planta A-GDH-FT-055”
• Base de datos del Personal del Idipron.
El riesgo se asume.
Ajustar las acciones de contingencia incluyendo la historia laboral.
Se incluye una acción complementaria de verificación en el SIDEAP
2. ÁREA DE BIENESTAR:
Se modifica causa N°2 por demoras en la aprobación del Plan por parte del NIVEL DIRECTIVO
Se modifica el impacto del riesgo a insignificante, porque las consecuencias cualitativas no generan interrupción en las operaciones de la entidad, no se generan sanciones económicas no se afecta la imagen institucional de manera significativa.
Se ajusta la redacción de los controles.
3. ÁREA DE SEGURIDAD Y SALUD EN EL TRABAJO 
Se disminuye el impacto del riesgo “Entrega de bienes o servicios relacionados con la Seguridad y Salud en el Trabajo en tiempos que no corresponden a las necesidades del Instituto” anteriormente se encontraba en Impacto mayor, ahora en impacto moderado debido a que las consecuencias cualitativas se ajustan a la materialización de este riesgo.
Se complementan los controles incluyendo base de datos de seguimiento y stock de elementos.
4. ÁREA DE NÓMINA Y LIQUIDACIONES:
Se mantiene el riesgo pero se modifican las causas debido a que las expuestas en la vigencia anterior fueron atendidas y subsanadas.
Se elimina la consecuencia #3 del riesgo #1
No se establecen acciones adicionales para este riesgo.
5. ÁREA DE CAPACITACIÓN:
Se modifica el Tipo de Riesgo a Operativo en los dos riesgos identificados
Se elimina la causa número 1 del riesgo #1
Se modifica el impacto del riesgo a insignificante porque las consecuencias cualitativas no generan interrupción en las operaciones de la entidad, no se generan sanciones económicas no se afecta la imagen institucional de manera significativa.
Se complementan los controles incluyendo la entrega de la documentación precontractual a la Oficina Asesora Jurídica durante el primer cuatrimestre.
Se elimina la consecuencia #2 del riesgo #2
Debido a que los dos riesgos tienen una zona de riesgo BAJA se define como  opción de manejo “aceptar el riesgo” no se formulan nuevas actividades para la vigencia y por ende no se formulan indicadores.
</t>
  </si>
  <si>
    <t>ALEJANDRA PÁRAMO-PROFESIONAL UNIVERITARIO
JAVIER BUSTAMANTE-CONTRATISTA ASESOR
ALEJANDRA MALAVER- PROFESIONAL UNIVERSITARIO
ESPERANZA ARENAS-CONTRATISTA ASESOR
EDWIN ZAID RIVERA-AUXILIAR ADMINISTARTIVO
DANIEL PINEDA-CONTRATISTA PROFESIOANL ESPECIALIZADO
ANY JACKELINE ROJAS PINILLA-PROFESIONAL UNIVERITARIO</t>
  </si>
  <si>
    <t>De acuerdo a la mesa de trabajo realizada con la Oficina Asesora de Planeación en el mes de abril de 2021, se eliminan los indicadores de los riesgos de Carrera Administrativa y SST  debido a que en el último seguimiento realizado por la Oficina de Control Interno, se verificó las actividades se ejecutaron al igual que sus indicadores en un 100% en la vigencia 2020.</t>
  </si>
  <si>
    <t>#3</t>
  </si>
  <si>
    <t>Se ajusta por parte de la Oficina Asesora de Planeación la parametrización del formato debido a que presentaba errores en su formulación, a partir de este ajuste, se modifica en los riesgos del área de SST los controles existentes, acciones de manejo y para el riesgo N°7 se modificó las acciones a implementar para el fortalecimiento y el registro correspondiente; en los demás riesgos del área de SST se determinó como acción de manejo "aceptar el riesgo" y continuar con la aplicación de los controles existentes.
Se ajusta el mapa de riesgos a partir de las observaciones realizadas por la Oficina de Control Interno.</t>
  </si>
  <si>
    <t>JUDY PATRICIA HERRERA TORRES
YANETH RODRÍGUEZ LEGUIZAMON
ANY JACKELINE ROJAS PINILLA
MARISOL MONSALVE</t>
  </si>
  <si>
    <t>JAVIER BUSTAMANTE,  EDWIN ZAID RIVERA, SONIA MURCIA, SONIA ANDREA SASTOQUE, HERNÁN SALINAS, DANIEL PINEDA, ANY JACKELINE ROJAS PINILLA</t>
  </si>
  <si>
    <t>YESID ALONSO SALAMANCA ZULUAGA</t>
  </si>
  <si>
    <t>INGRID CAROLINA ARDILA MUÑOZ</t>
  </si>
  <si>
    <t>SULMA ESPERANZA AVENDAÑO MUÑOZ</t>
  </si>
  <si>
    <t>PROFESIONALES UNIVERSITARIOS, CONTRATISTAS ASESORES, AUXILIARES ADMINISTRATIVOS, CONTRATISTA PROFESIONAL ESPECIALIZADO</t>
  </si>
  <si>
    <t>SUBDIRECTOR</t>
  </si>
  <si>
    <t>PROFESIONAL CONTRATISTA OFICINA ASESORA DE PLANEACIÓN</t>
  </si>
  <si>
    <t>PROFESIONAL UNIVERSITARIO ESPECIALIZADO</t>
  </si>
  <si>
    <r>
      <t xml:space="preserve">GESTIÓN LOGÍSTICA / </t>
    </r>
    <r>
      <rPr>
        <i/>
        <sz val="10"/>
        <color theme="1"/>
        <rFont val="Times New Roman"/>
        <family val="1"/>
      </rPr>
      <t>Recibir, administrar y proveer oportunamente, los recursos materiales (bienes de consumo o devolutivos) adquiridos y/o recibidos por el Instituto, incluida su disposición final (cuando aplique), con el fin de que los servicios ofrecidos sean prestados con la calidad y oportunidad requeridas, para el cumplimiento de la misionalidad del IDIPRON.</t>
    </r>
  </si>
  <si>
    <t>ALMACÉN E INVENTARIOS</t>
  </si>
  <si>
    <t xml:space="preserve">No Controlar las existencias en bodegas, por fallas del sistema. 
Incumplimiento en la programación del
transporte por mantenimiento preventivo o correctivo.
Demoras en el flujo de la información (Formatos mal diligenciados)
La ausencia de planeacion </t>
  </si>
  <si>
    <t>Desabastecimiento de bienes o elementos requeridos por las diferentes dependencias para el desarrollo de sus funciones.</t>
  </si>
  <si>
    <t>Fallas en la prestación del servicio.
Quejas y reclamos por parte de los funcionarios o responsables de proceso y beneficiarios</t>
  </si>
  <si>
    <t>Diciembre de 2019</t>
  </si>
  <si>
    <t>GRACIELA ROBAYO B. - Profesional Universitario del Área de Almacén e Inventarios</t>
  </si>
  <si>
    <r>
      <t xml:space="preserve">Actas de Reunión Suscrita con el reporte de los casos presentados / Actas de Reuniones Programadas 
</t>
    </r>
    <r>
      <rPr>
        <b/>
        <sz val="10"/>
        <color theme="1"/>
        <rFont val="Times New Roman"/>
        <family val="1"/>
      </rPr>
      <t>2 / 2 = 100%</t>
    </r>
  </si>
  <si>
    <t>No se necesita un indicador de efectividad, ya que no se esta midiendo el impacto.</t>
  </si>
  <si>
    <t>Por fallas del sistema se puede presentar demora en la entrega de informes o solictudes lo cual podria llevar al desabastecimiento de bienes o elementos generando fallas o la suspensión en la prestación del servicio en las Unidades, Sedes Misionales y/o Administrativas, presentando incumplimiento en la programación del área.</t>
  </si>
  <si>
    <t>Cada vez que se realiza un reporte de novedades en la plataforma Aranda.</t>
  </si>
  <si>
    <t xml:space="preserve">Falta de soporte técnico al software y al hardware
Incumplimiento en la programación del
transporte por mantenimiento preventivo o correctivo.
Demoras en el flujo de la información (Formatos mal diligenciados)
La ausencia de planeacion </t>
  </si>
  <si>
    <t>Inventario inconsistente y desactualizado.</t>
  </si>
  <si>
    <t xml:space="preserve">Desgaste operativo para ubicar bienes. 
Inoportunidad en el reporte de la infomacion ocacionanado retrazos en la atencion a los usuarios internos (tramite de certificaciones de inexistencias) y externos (tramite de requerimientos).
Reprocesos de actividades y aumento de la carga operativa
Realización extemporánea de inventarios. 
Incumpliendo el cronograma de toma física de inventarios aprobado por el Comité de Inventarios, afectando las actividades de atención de los NNAJ o labores administrativas.
</t>
  </si>
  <si>
    <t>El Manual de Procesos y procedimientos del IDIPRON contiene los procedimientos “Recepción e Ingreso de Bienes Devolutivos o Bienes de Consumo A-GLO-PR-003”, procedimiento de “Egreso de Bienes Devolutivos o Elementos de Consumo A-GLO-PR-004” y “Procedimiento de Traspaso Entre Dependencias Funcionarios o Reintegro de Bienes Devolutivos A-GLO-PR-006” los cuales dan los lineamientos y establecen controles referente al manejo de inventarios. De igual manera se comunica a través de correo electrónico institucional, al/la funcionario/a o contratista designado por el Área de Sistemas, para brindar el soporte técnico requerido en los procesos operación de software SiCapital modulo SAI, las novedades presentadas, para que haga las correspondientes revisiones y ajustes de acuerdo con las políticas establecidas por el Área de Sistemas y la normatividad vigente que rige a el Área de Almacén e Inventarios, realizando seguimiento de las novedades que se han presentado y reportado a través de correos institucionales, junto con las acciones y compromisos de los casos presentados.
Cada vez que se realiza un reporte de novedades en la plataforma Aranda.</t>
  </si>
  <si>
    <t>Septiembre de 2019</t>
  </si>
  <si>
    <t xml:space="preserve">El Técnico(a) Administrativo(a) o Auxiliar Administrativo encargado(a) del trámite de los formatos solicitud de bienes de consumo o devolutivos A-GLO-FT-004, Solicitud de traspaso entre dependencias, Funcionarios o Reintegro de bienes devolutivos A-GLO-FT-009, se debe comunicar a con el encargado(a) de la Sub-Bodega, para que este realice la consulta de los saldos registrados en la Tarjeta Kardex A-GLO-FT-007, para confrontar el inventario físico, y entregar la información requerida.
</t>
  </si>
  <si>
    <t>Durante el año se realizan tomas fisicas aleatorias en las disntintas Sub-Bodegas del ärea de almacén e inventarios, sedes, dependencias y/o areas de Idipron, de los bienes de propiedad, planta y equipo (bienes devolutivos y elementos de consumo controlado).
Registro en tarjeta kardex mural A-GLO-FT-007, cada vez que se genere un movimiento de ingreso o traslado de bienes (salidas al servicio o reintegros), que son recibidos y entregados desde del Area de Almacén e Inventarios.</t>
  </si>
  <si>
    <t>Muestras de las tomas fisicas de inventarios aleatorias, realizadas en las Sub-Bodegas del Área de Almacén e Inventarios, y/o en servicio de los bienes de propiedad planta y equipo (devolutivos y elementos consumo controlado).
Muestra de Tarjeta kardex mural A-GLO-FT-007 diligenciada. de los bienes (devolutivos y elementos consumo controlado) en bodega,</t>
  </si>
  <si>
    <r>
      <rPr>
        <b/>
        <u/>
        <sz val="10"/>
        <color theme="1"/>
        <rFont val="Times New Roman"/>
        <family val="1"/>
      </rPr>
      <t>Segundo Monitoreo:</t>
    </r>
    <r>
      <rPr>
        <sz val="10"/>
        <color theme="1"/>
        <rFont val="Times New Roman"/>
        <family val="1"/>
      </rPr>
      <t xml:space="preserve"> Se realizaron dos acta de reunión, en la cuales se registraron las novedades presentadas en los bienes Devolutivos y/o de Consumo Controlado y las acciones realizadas frente a los dos (2) casos reportado y enviados a través un (2) correo institucional al Área de Sistemas y a la Contratista, quienes brindan el soporte correspondiente al módulo SAI en el aplicativo SiCapital.
Se anexa matriz con las novedades presentadas, reportado a traves de la plataforma ARANDA.
Asi mismo la realizacion de 14 tomas fisicas de inventarios aleatorios de bienes devolutivos y de consumo controlado en servicio de las UPI Luna Park, Servita, Bosa, La Rioja, Casa Belen, Conservatorio,  Comedores Comunitarios de Arborizadora, Bosa, La Rioja, Perdomo, San Blas, Usme, Sede Calle 15 y en Bodega en La Sub-Bodega La Favorita.</t>
    </r>
  </si>
  <si>
    <r>
      <t xml:space="preserve">Actas de Reunión Suscritas para bienes devolutivos o de consumo controlado  / Actas de Reuniones Programadas 
</t>
    </r>
    <r>
      <rPr>
        <b/>
        <sz val="10"/>
        <color theme="1"/>
        <rFont val="Times New Roman"/>
        <family val="1"/>
      </rPr>
      <t>2 / 2 = 100%</t>
    </r>
  </si>
  <si>
    <t xml:space="preserve">En el segundo seguimiento si bien en las acciones implementadas se indica que se realiazaron 14 tomas fisicas aleatorias de bienes devolutivos y de consumo en las evidenciass no se aporto soporte de las tomas fisicas. Se recomienda trabajar con Gestion Tics  para fortalecer el sistema y evitar problemas de diferencia con el aplicativo. </t>
  </si>
  <si>
    <t>La Falta de soporte técnico al software y/o al hardware puede generar informes Inventarios de bienes inconsistente o desactualizado, esto generaría que no se emitan informes a tiempo, veraces o reales de acuerdo a los movimientos de inventario, incurriendo en desactualización de Estados Financieros y reprocesos de actividades.</t>
  </si>
  <si>
    <t>Formulación, cambios en los riesgos o acciones.</t>
  </si>
  <si>
    <t>JEAN PAUL PINZÓN RIAÑO</t>
  </si>
  <si>
    <t>Se incluyeron acciones a implementar para el fortalecimiento.</t>
  </si>
  <si>
    <t>#</t>
  </si>
  <si>
    <t>GRACIELA ROBAYO BARACALDO</t>
  </si>
  <si>
    <t>TECNICO ADMINISTRATIVO 367 GRADO 02</t>
  </si>
  <si>
    <t>PROFESIONAL UNIVERSITARIO 219 GRADO 08</t>
  </si>
  <si>
    <t>SUBDIRECTOR TECNICO ADMINISTRATIVO Y FINANCIERO 068 GRADO 02</t>
  </si>
  <si>
    <t>Gestión Contractual/
Elaborar y desarrollar los procesos de contratación que requiere la entidad, bajo las diferentes modalidades establecidas dentro del marco legal vigente, cumpliendo los principios de planeación, efectividad, calidad, oportunidad y transparencia en cada una de sus etapas.</t>
  </si>
  <si>
    <t xml:space="preserve">Contractual </t>
  </si>
  <si>
    <t>Inadecuada supervisión de los contratos</t>
  </si>
  <si>
    <t xml:space="preserve">*Investigaciones
disciplinarias, fiscales y
penales
* Incumplimiento contractual de los contratos celebrados.
*Impacto presupuestal.  </t>
  </si>
  <si>
    <t>NO SE TIENE EVIDENCIA DE LA ÚLTIMA MATERIALIZACIÓN DEL RIESGO</t>
  </si>
  <si>
    <t>Tips y correos electrónicos enviados - Resolución de creación de los comités de contratación.</t>
  </si>
  <si>
    <t>PROFESIONAL RESPONSABLE SIGID OFICINA ASESORA JURÍDICA</t>
  </si>
  <si>
    <r>
      <rPr>
        <b/>
        <sz val="10"/>
        <color theme="1"/>
        <rFont val="Times New Roman"/>
        <family val="1"/>
      </rPr>
      <t xml:space="preserve">EFICACIA:
</t>
    </r>
    <r>
      <rPr>
        <sz val="10"/>
        <color theme="1"/>
        <rFont val="Times New Roman"/>
        <family val="1"/>
      </rPr>
      <t xml:space="preserve">
</t>
    </r>
    <r>
      <rPr>
        <b/>
        <sz val="10"/>
        <color theme="1"/>
        <rFont val="Times New Roman"/>
        <family val="1"/>
      </rPr>
      <t xml:space="preserve">RESULTADO DE </t>
    </r>
    <r>
      <rPr>
        <sz val="10"/>
        <color theme="1"/>
        <rFont val="Times New Roman"/>
        <family val="1"/>
      </rPr>
      <t xml:space="preserve">
33% DE CUMPLIMIENTO EN EL PERIODO EVALUADO 66% DE RESULTADO ACUMULADO
Índice de cumplimiento actividades= (# de actividades cumplidas
/ # de actividades
programadas) x
100
Uno por cada acción</t>
    </r>
  </si>
  <si>
    <r>
      <rPr>
        <b/>
        <sz val="10"/>
        <color theme="1"/>
        <rFont val="Times New Roman"/>
        <family val="1"/>
      </rPr>
      <t xml:space="preserve">EFECTIVIDAD:
 RESULTADO DE 
</t>
    </r>
    <r>
      <rPr>
        <sz val="10"/>
        <color theme="1"/>
        <rFont val="Times New Roman"/>
        <family val="1"/>
      </rPr>
      <t xml:space="preserve">33% DE CUMPLIMIENTO EN EL PERIODO EVALUADO 66% DE RESULTADO ACUMULADO
Efectividad del
plan de manejo
de riesgos=
((# de casos
de desabastecimiento
presentados
periodo actual
- # de casos de
desabastecimiento presentados periodo
anterior) / # de
casos de desabastecimiento
presentados
periodo
anterior) x 100
</t>
    </r>
  </si>
  <si>
    <t>De forma mensual a partir del mes de marzo</t>
  </si>
  <si>
    <t>Incumplimiento de los términos
legales o pactados para la
liquidación de los contratos o
convenios</t>
  </si>
  <si>
    <t xml:space="preserve">Investigaciones a directivos o gerentes de proyectos </t>
  </si>
  <si>
    <t xml:space="preserve">*Investigaciones
disciplinarias, fiscales y
penales a los directores o gerentes de proyecto. 
*Perdida de competencia
legal para poder liquidar el
contrato o convenio.   </t>
  </si>
  <si>
    <t>Convocatoria a capacitaciones - Planillas de asistencia a capacitaciones - presentación socializada en capacitaciones.</t>
  </si>
  <si>
    <r>
      <rPr>
        <b/>
        <sz val="10"/>
        <color theme="1"/>
        <rFont val="Times New Roman"/>
        <family val="1"/>
      </rPr>
      <t xml:space="preserve">EFICACIA:
</t>
    </r>
    <r>
      <rPr>
        <sz val="10"/>
        <color theme="1"/>
        <rFont val="Times New Roman"/>
        <family val="1"/>
      </rPr>
      <t xml:space="preserve">
</t>
    </r>
    <r>
      <rPr>
        <b/>
        <sz val="10"/>
        <color theme="1"/>
        <rFont val="Times New Roman"/>
        <family val="1"/>
      </rPr>
      <t xml:space="preserve">RESULTADO DE </t>
    </r>
    <r>
      <rPr>
        <sz val="10"/>
        <color theme="1"/>
        <rFont val="Times New Roman"/>
        <family val="1"/>
      </rPr>
      <t xml:space="preserve">
50% EN EL PERIODO EVALUADO Y UN 100% ACUMULADO
Índice de cumplimiento actividades= (# de actividades cumplidas
/ # de actividades
programadas) x
100
Uno por cada acción</t>
    </r>
  </si>
  <si>
    <r>
      <t xml:space="preserve"> </t>
    </r>
    <r>
      <rPr>
        <sz val="10"/>
        <rFont val="Times New Roman"/>
        <family val="1"/>
      </rPr>
      <t>Se analizaron los controles. 
Se mide la  efectividad de los controles mediante los indicadores de eficiacia y efectividad, los controles detectan las causas, son confiables para la mitigación del riesgo.
 Cuenta con responsable de los controles  para ejercer la actividad. 
 Sobre la periodicidad de los controles: se indica de forma semestral.
Se aporta como evidencias de los controles:   acta capacitación  sobre procedimiento incumplimiento contractual del 6 de mayo;, más asistencia; capacitación sobre supervisores informes de supervisión del 19 de agosto; capacitación deberes y responsabilidades de los supervisores. 
No se ha materializado el riesgo.</t>
    </r>
  </si>
  <si>
    <r>
      <rPr>
        <b/>
        <sz val="10"/>
        <color theme="1"/>
        <rFont val="Times New Roman"/>
        <family val="1"/>
      </rPr>
      <t xml:space="preserve">EFECTIVIDAD:
 RESULTADO DE 
</t>
    </r>
    <r>
      <rPr>
        <sz val="10"/>
        <color theme="1"/>
        <rFont val="Times New Roman"/>
        <family val="1"/>
      </rPr>
      <t xml:space="preserve">50% EN EL PERIODO EVALUADO Y UN 100% ACUMULADO
Efectividad del
plan de manejo
de riesgos=
((# de casos
de desabastecimiento
presentados
periodo actual
- # de casos de
desabastecimiento presentados periodo
anterior) / # de
casos de desabastecimiento
presentados
periodo
anterior) x 100
</t>
    </r>
  </si>
  <si>
    <t>El desconocimiento de los terminos legales para hacer la liquidaciones de los contratos y convenios suscritos por la entidad puede derivar en investigaciones a los Subdirectores, supervisores de contratos y convenios suscritos por la entidad.</t>
  </si>
  <si>
    <t>Semestralmente</t>
  </si>
  <si>
    <t xml:space="preserve">Falta de ajustes de la vigencia de las garantías de los contratos.  </t>
  </si>
  <si>
    <t>Garantías de cobertura para el cumplimeinto de contratos de bienes y servicios a adquirir.</t>
  </si>
  <si>
    <t xml:space="preserve">*Investigaciones
disciplinarias, fiscales
* Perdida del cubrimiento de las garantias. 
*Asunción de riesgos que prodría soportar la entidad, por no ajustar las polizas.  </t>
  </si>
  <si>
    <t>*Manual de contratación 
*Manual de supervisión
*Capacitaciones
*Formatos SIGID</t>
  </si>
  <si>
    <t>Informar al superior Jerarquico sobre las acciones deficientes del supervisor y entes de control</t>
  </si>
  <si>
    <t>Enviar TIPSs a funcionarios y contratistas sobre  las pólizas  y garantías contractuales</t>
  </si>
  <si>
    <t>Convocatoria a capacitaciones por correo electrónico - Planilla de asistencia a capacitaciones - Presentación de la capacitación - correos electrónicos con envio de tips a la OAJ.</t>
  </si>
  <si>
    <r>
      <t xml:space="preserve">I SEGUIMIENTO: </t>
    </r>
    <r>
      <rPr>
        <sz val="10"/>
        <color theme="1"/>
        <rFont val="Times New Roman"/>
        <family val="1"/>
      </rPr>
      <t xml:space="preserve">En este periodo se han enviado tips de supervisión  frente a garantias contractuales.
Soportes:
Correos con el envio de medios visuales a todo elI DIPRON.
</t>
    </r>
    <r>
      <rPr>
        <b/>
        <sz val="10"/>
        <color theme="1"/>
        <rFont val="Times New Roman"/>
        <family val="1"/>
      </rPr>
      <t>II SEGUIMIENTO:</t>
    </r>
    <r>
      <rPr>
        <sz val="10"/>
        <color theme="1"/>
        <rFont val="Times New Roman"/>
        <family val="1"/>
      </rPr>
      <t xml:space="preserve"> En este periodo se han enviado tips de supervisión  frente a garantias contractuales.
Soportes:
Correos con el envio de medios visuales a todo eI DIPRON</t>
    </r>
  </si>
  <si>
    <r>
      <rPr>
        <b/>
        <sz val="10"/>
        <color theme="1"/>
        <rFont val="Times New Roman"/>
        <family val="1"/>
      </rPr>
      <t xml:space="preserve">EFICACIA:
</t>
    </r>
    <r>
      <rPr>
        <sz val="10"/>
        <color theme="1"/>
        <rFont val="Times New Roman"/>
        <family val="1"/>
      </rPr>
      <t xml:space="preserve">
</t>
    </r>
    <r>
      <rPr>
        <b/>
        <sz val="10"/>
        <color theme="1"/>
        <rFont val="Times New Roman"/>
        <family val="1"/>
      </rPr>
      <t xml:space="preserve">RESULTADO DE </t>
    </r>
    <r>
      <rPr>
        <sz val="10"/>
        <color theme="1"/>
        <rFont val="Times New Roman"/>
        <family val="1"/>
      </rPr>
      <t xml:space="preserve">
33% EN EL PERIODO EVALUADO Y UN 66% ACUMULADO
Índice de cumplimiento actividades= (# de actividades cumplidas
/ # de actividades
programadas) x
100
Uno por cada acción</t>
    </r>
  </si>
  <si>
    <t xml:space="preserve"> Se analizaron los controles. 
Se mide la  efectividad de los controles mediante los indicadores de eficiacia y efectividad, los controles detectan las causas, son confiables para la mitigación del riesgo.
 Cuenta con responsable de los controles  para ejercer la actividad. 
 Sobre la periodicidad de los controles: se indica de forma semestral.
Se aporta como evidencias de los controles:    tips de supervisión de 16 de junio y 25 de mayo.
No se ha materializado el riesgo.</t>
  </si>
  <si>
    <r>
      <rPr>
        <b/>
        <sz val="10"/>
        <color theme="1"/>
        <rFont val="Times New Roman"/>
        <family val="1"/>
      </rPr>
      <t xml:space="preserve">EFECTIVIDAD:
 RESULTADO DE 
</t>
    </r>
    <r>
      <rPr>
        <sz val="10"/>
        <color theme="1"/>
        <rFont val="Times New Roman"/>
        <family val="1"/>
      </rPr>
      <t>33% EN EL PERIODO EVALUADO Y UN 66% ACUMULADO
Efectividad del
plan de manejo
de riesgos=
((# de casos
de desabastecimiento
presentados
periodo actual
- # de casos de
desabastecimiento presentados periodo
anterior) / # de
casos de desabastecimiento
presentados
periodo
anterior) x 100</t>
    </r>
  </si>
  <si>
    <t>El desconocimiento de las normas legales que aplican en materia de garantías que cubren los contratos suscritos por la entidad en el caso de firma de actas de inicio o prórrogas puede dejar en riesgo las coberturas para el cumplimiento de los contratistas de los bienes y servicios adquiridos.</t>
  </si>
  <si>
    <t>FORMULACIÓN DEL MAPA DE RIESGOS |</t>
  </si>
  <si>
    <t>SERGIO ANDRES MORALES RIVERA</t>
  </si>
  <si>
    <t>OSCAR LEONARDO ORTIZ JEREZ</t>
  </si>
  <si>
    <t>SONIA VERONICA MUÑOZ CARDENAS</t>
  </si>
  <si>
    <t>PROFESIONAL- CONTRATISTA</t>
  </si>
  <si>
    <r>
      <t xml:space="preserve">SERVICIOS ADMINISTRATIVOS / </t>
    </r>
    <r>
      <rPr>
        <i/>
        <sz val="10"/>
        <color theme="1"/>
        <rFont val="Times New Roman"/>
        <family val="1"/>
      </rPr>
      <t>Satisfacer las necesidades del IDIPRON mediante la prestación de los servicios administrativos de apoyo, con el fin de garantizar el servicio de vigilancia, transporte, mantenimiento preventivo y correctivo del parque automotor y equipos industriales y el suministro de combustible; con criterios de oportunidad y calidad</t>
    </r>
  </si>
  <si>
    <t>ÁREA DE TRANSPORTE Y APOYO LOGÍSTICO</t>
  </si>
  <si>
    <t>Entrega de las solicitudes del servicio de transporte fuera del tiempo estipulado.
Bajo conocimiento al diligenciamiento de los formatos dispuestos SOLICITUD DE SERVICIO DE TRANSPORTE A-SAD-FT-008
Hay desconocimiento del  procedimiento para la solicitud de transporte por parte de las Unidades de Protección Integral
Falta divulgación del procedimiento entre las áreas del Instituto.</t>
  </si>
  <si>
    <t>Incumplimiento en la provisión del transporte</t>
  </si>
  <si>
    <t>Incumplimiento de las actividades programadas en otras dependencias lo que ocasiona deficiente prestación del servicio a los beneficiario.</t>
  </si>
  <si>
    <t>SEGUIMIENTO A Y CONTROL A LOS SERVICIOS SOLICITADOS MEDIANTE LA DISPONIBILIDAD DEL PARQUE AUTOMOTOR Y EL SERVICIOS DE TRANSPORTE ESPECIAL ASÍ::
MANTENIMIENTO PREVENTIVO Y CORRECTIVO DEL PARQUE AUTOMOTOR A-SAD-PR-002
ADMINISTRACION DEL PARQUE AUTOMOTOR A-SAD-PR-003
ORDEN DE SERVICIO MANTENIMIENTO PARQUE AUTOMOTOR A-SAD-FT-002
SOLICITUD CONSUMO DE COMBUSTIBLE A-SAD-FT-004
HOJA DE VIDA Y FICHA DE MANTENIMIENTO DE VEHICULOS A-SAD-FT-005</t>
  </si>
  <si>
    <t>No se ha materializado</t>
  </si>
  <si>
    <t>Ubicar el transporte contratado o propio para el cumplimiento del servicio
Llamada telefónica de confirmación del servicio a los interesados</t>
  </si>
  <si>
    <t>El área de transporte  realiza estricto seguimiento a los programaciones de mantenimientos y a los protocolos para poder prestar los servicios que se requieren en la entidad.</t>
  </si>
  <si>
    <t>Enero a Diciembre 2021</t>
  </si>
  <si>
    <t xml:space="preserve">Solicitudes de transporte en el formato, programación de mantenimientos y control y seguimiento a infracciones de tránsito.  
</t>
  </si>
  <si>
    <t>RESPONSABLE DEL ÁREA DE TRANSPORTE Y APOYO LOGÍSTICO</t>
  </si>
  <si>
    <r>
      <rPr>
        <b/>
        <sz val="10"/>
        <color theme="1"/>
        <rFont val="Times New Roman"/>
        <family val="1"/>
      </rPr>
      <t xml:space="preserve">EFICACIA:
RESULTADO DE </t>
    </r>
    <r>
      <rPr>
        <sz val="10"/>
        <color theme="1"/>
        <rFont val="Times New Roman"/>
        <family val="1"/>
      </rPr>
      <t xml:space="preserve">
(Un (1) lineamiento realizado / Un (1) lineamiento proyectado)</t>
    </r>
  </si>
  <si>
    <t>Para el segundo seguimiento de los mapas de gestión el área de transportes aportó las evidencias de las solicitudes, cancelación y recorridos realizados, se recomienda revisar el diligenciamiento del formato A-ABI-FT-027, toda vez que, si bien el formato cuenta con la casilla de observaciones, se evidencia que las cancelaciones de los servicios se ubican en diferentes casillas del formato, así mismo revisar el indicador de EFICACIA ya que habla de un lineamiento realizado.</t>
  </si>
  <si>
    <t xml:space="preserve"> </t>
  </si>
  <si>
    <r>
      <rPr>
        <b/>
        <sz val="10"/>
        <color theme="1"/>
        <rFont val="Times New Roman"/>
        <family val="1"/>
      </rPr>
      <t xml:space="preserve">EFECTIVIDAD:
 RESULTADO DE 
</t>
    </r>
    <r>
      <rPr>
        <sz val="10"/>
        <color theme="1"/>
        <rFont val="Times New Roman"/>
        <family val="1"/>
      </rPr>
      <t>Número de servicios programados en la vigencia(2351/) / Número de solicitudes de la vigencia (81</t>
    </r>
    <r>
      <rPr>
        <i/>
        <sz val="10"/>
        <color theme="1"/>
        <rFont val="Times New Roman"/>
        <family val="1"/>
      </rPr>
      <t>)programadas, canceladas)</t>
    </r>
  </si>
  <si>
    <t>Suspensión o vencimiento de las licencias de conducción de los conductores de planta y contratistas de la Entidad</t>
  </si>
  <si>
    <t>Inmovilización del parque automotor</t>
  </si>
  <si>
    <t>* Pago de costos operativos para retirar los vehículos de los patios
* Afectación en la prestación del servicio</t>
  </si>
  <si>
    <t xml:space="preserve">
CONTROL Y SEGUIMIENTO SEMANAL A LOS VENCIMIENTOS DE LICENCIAS Y COMPARENDOS, CONTROL Y SEGUIMIENTO AL CONTRATO DE COMBUSTIBLES Y AL DE MANTENIMIENTO VEHÍCULOS
 CONTROL DE CONSUMO DE COMBUSTIBLE A-SAD-PR-001
MANTENIMIENTO PREVENTIVO Y CORRECTIVO DEL PARQUE AUTOMOTOR A-SAD-PR-002
ADMINISTRACION DEL PARQUE AUTOMOTOR A-SAD-PR-003
ORDEN DE SERVICIO MANTENIMIENTO PARQUE AUTOMOTOR A-SAD-FT-002
SOLICITUD CONSUMO DE COMBUSTIBLE A-SAD-FT-004
HOJA DE VIDA Y FICHA DE MANTENIMIENTO DE VEHICULOS A-SAD-FT-005</t>
  </si>
  <si>
    <t>Reportar al superior inmediato la suspensión y vencimiento de la licencia de conducción
Suspender la actividad del servidor público en la conducción del vehículos del parque automotor
Informar lo correspondiente a la Subdirección de Desarrollo Humano</t>
  </si>
  <si>
    <t xml:space="preserve">El área de transporte realiza la consulta semanal a través de las plataformas de Registro Único Nacional de Transito -RUNT del Ministerio de Transporte, SIM de la Secretaria de Movilidad y Distrital y SIMIT de la Federación Colombiana de Municipios. A través de las cuales se permiten conocer los datos y el estado relacionado con la información del conductor y los vehículos vinculados a la Entidad así  mismo el área de transporte imprentó el formato de pre inspección vehicular el cual ha sido una herramienta para determinar los mantenimientos a los vehículos propios y así poder brindar los servicios y no generar incumplimientos a las solicitudes de los usuarios del Idipron, así mismo se realiza la  consulta semanal de  los comparendos a los vehículos y a los conductores para evitar alguna sanción e inmovilización de los vehículos de la entidad.
</t>
  </si>
  <si>
    <t xml:space="preserve">
Informe de Seguimiento Semanal
Formato de pre inspección vehicular    
Cuadro de seguimiento y control de mantenimientos
</t>
  </si>
  <si>
    <r>
      <rPr>
        <b/>
        <sz val="10"/>
        <color theme="1"/>
        <rFont val="Times New Roman"/>
        <family val="1"/>
      </rPr>
      <t xml:space="preserve">EFICACIA:
RESULTADO DE </t>
    </r>
    <r>
      <rPr>
        <sz val="10"/>
        <color theme="1"/>
        <rFont val="Times New Roman"/>
        <family val="1"/>
      </rPr>
      <t xml:space="preserve">
Número de seguimientos generados (1848) / Número de seguimientos planeados (1813)   </t>
    </r>
  </si>
  <si>
    <t>Para el segundo seguimiento de los mapas de gestión el área de transportes aportó las evidencias de las consultas realizadas de comparendos de los vehículos y conductores del instituto, se recomienda revisar el sí es necesarios implementar un formato para el seguimiento que se realiza a los comparendos, así mismo se recomienda revisar la cifra del indicador de EFICACIA.</t>
  </si>
  <si>
    <r>
      <rPr>
        <b/>
        <sz val="10"/>
        <color theme="1"/>
        <rFont val="Times New Roman"/>
        <family val="1"/>
      </rPr>
      <t xml:space="preserve">EFECTIVIDAD:
 RESULTADO DE 
</t>
    </r>
    <r>
      <rPr>
        <sz val="10"/>
        <color theme="1"/>
        <rFont val="Times New Roman"/>
        <family val="1"/>
      </rPr>
      <t xml:space="preserve">Número de conductores </t>
    </r>
    <r>
      <rPr>
        <i/>
        <sz val="10"/>
        <color theme="1"/>
        <rFont val="Times New Roman"/>
        <family val="1"/>
      </rPr>
      <t xml:space="preserve">(contratistas y planta) </t>
    </r>
    <r>
      <rPr>
        <sz val="10"/>
        <color theme="1"/>
        <rFont val="Times New Roman"/>
        <family val="1"/>
      </rPr>
      <t>con suspensiones y/o vencimientos de licencias de conducción de los conductores de la Entidad(0)</t>
    </r>
    <r>
      <rPr>
        <b/>
        <sz val="10"/>
        <color theme="1"/>
        <rFont val="Times New Roman"/>
        <family val="1"/>
      </rPr>
      <t xml:space="preserve"> /</t>
    </r>
    <r>
      <rPr>
        <sz val="10"/>
        <color theme="1"/>
        <rFont val="Times New Roman"/>
        <family val="1"/>
      </rPr>
      <t xml:space="preserve"> Número de conductores de la Entidad (36) (</t>
    </r>
    <r>
      <rPr>
        <i/>
        <sz val="10"/>
        <color theme="1"/>
        <rFont val="Times New Roman"/>
        <family val="1"/>
      </rPr>
      <t>contratistas y planta</t>
    </r>
    <r>
      <rPr>
        <sz val="10"/>
        <color theme="1"/>
        <rFont val="Times New Roman"/>
        <family val="1"/>
      </rPr>
      <t>)</t>
    </r>
  </si>
  <si>
    <t>No se puede prestar el servicio de transporte en los tiempos, los conductores deben doblar servicios, mayores gastos operativos con el contrato de transporte</t>
  </si>
  <si>
    <t>Semanal</t>
  </si>
  <si>
    <t>SERVICIOS PÚBLICOS</t>
  </si>
  <si>
    <t>* Mora en la entrega física de la factura de los servicios públicos de aquellos predios rurales que posee la Entidad
* Periodo de facturación y cierres de Secretaría Distrital de Hacienda 
*Demora en la toma de firma de las partes que intervienen en el procedimiento
* Envío de los soportes pagos de los servicios públicos
* Errores en las plataformas de Secretaría Distrital de Hacienda cuando no se reflejan los pagos correspondientes</t>
  </si>
  <si>
    <t>Pago de mora en las facturas de servicios públicos de la Entidad por mal procedimineto del funcionario encargado.</t>
  </si>
  <si>
    <t>Suspensión en la prestación del servicio público en las Unidades, Sedes y Dependencias</t>
  </si>
  <si>
    <t xml:space="preserve">REALIZAR SEGUIMIENTO A LOS PAGOS DE SERVICIOS PÚBLICOS E IMPUESTOS                                   GESTION Y CONTROL DE PAGO DE SERVICIOS PUBLICOS , PRIVADOS E IMPUESTOS  A-SAD-PR-004
CONGLOMERADO Y TRAZABILIDAD DE SERVICIOS PUBLICOS SAD-FT-014 </t>
  </si>
  <si>
    <t>Se remiten Oficios a las Empresas Prestadoras de Servicios Públicos para trámite del pago de los excedentes
Seguimiento al pago de los servicios públicos en los pagos 
Asumir por parte de la persona que omitió el procediimiento el pago de los costos de reconexión.</t>
  </si>
  <si>
    <t>Ajustar y ejecutar adecuadamente el procedimiento establecido para el pago de servicios públicos y aplicar las acciones de contingencia en caso de materialización</t>
  </si>
  <si>
    <t>Trazabilidad de las facturas de servicios públicos.</t>
  </si>
  <si>
    <t xml:space="preserve">
El área de servicios administrativos mediante el control efectuado con el formato de conglomerado de servicios públicos pudo detectar que para el segundo cuatrimestre de la vigencia 2021 no se generaron cobros por reconexiones e interés de mora significativos, solo se presento un cobro de interés de $ 8.948 pesos. Este de igual forma se tramito por parte del encargado de los servicios públicos del área de servicios administrativos ante la empresa Celcia y fue ajustado para el pago en la fecha oportuna.    </t>
  </si>
  <si>
    <t>GRUPO DE SERVICIOS PÚBLICOS  ENTIDAD</t>
  </si>
  <si>
    <r>
      <rPr>
        <b/>
        <sz val="10"/>
        <rFont val="Arial"/>
        <family val="2"/>
      </rPr>
      <t xml:space="preserve">EFICACIA:
RESULTADO DE </t>
    </r>
    <r>
      <rPr>
        <sz val="10"/>
        <rFont val="Arial"/>
        <family val="2"/>
      </rPr>
      <t xml:space="preserve">
Número conglomerados tramitados (16)/ Número de conglomerados allegados (16)</t>
    </r>
  </si>
  <si>
    <t xml:space="preserve">En las evidencias aportadas se observe la trazabilidad realizada para corregir el cobro por intereses, sin embargo, no se aportaron evidencias de los formatos de conglomerados tramitados en el segundo cuatrimestre. es importante que si bien el pago de servicios públicos se realizade manera oportuna, se debe seguir trabajando y fortaleciendo acciones entre el área de tesorería y el área de servicios públicos con el fin de evitar reprocesos en la conciliación de saldos con las empresas prestadoras de servicios.  </t>
  </si>
  <si>
    <r>
      <rPr>
        <b/>
        <sz val="10"/>
        <rFont val="Times New Roman"/>
        <family val="1"/>
      </rPr>
      <t xml:space="preserve">EFECTIVIDAD:
 RESULTADO DE 
</t>
    </r>
    <r>
      <rPr>
        <sz val="10"/>
        <rFont val="Times New Roman"/>
        <family val="1"/>
      </rPr>
      <t xml:space="preserve">Número de conglomerados pagados en tiempo (16) / Número de conglomerados de la Entidad (16)
</t>
    </r>
  </si>
  <si>
    <t>Asumir costos de mora por retraso en los pagos</t>
  </si>
  <si>
    <t>Mensual - Bimensual (*caso de servicios de acueducto y aseo)</t>
  </si>
  <si>
    <t>SERVICIO VIGILANCIA</t>
  </si>
  <si>
    <t>No se siguen los protocolos para al acceso y salida de elemento y/o bienes del instituto.
Desconocimiento del procedimiento de acceso y salida de los elementos y/o bienes del instituto.</t>
  </si>
  <si>
    <t>Bajo control, hurto y pérdidas de los bienes de propiedad del Instituto</t>
  </si>
  <si>
    <t>Pérdida de activos de la Entidad
Traumatismos en la funciones asignadas a los funcionarios. 
Desgaste administrativo por la entidad,  trámite con la Aseguradora,  la Subdirección Financiera y La empresa de Vigilancia</t>
  </si>
  <si>
    <t xml:space="preserve">REALIZAR SEGUIMIENTO A LA SALIDA DE ELEMENTOS DEVOLUTIVOS Y DE CONSUMO EN LA ENTIDAD                              POLÍTICA DE SEGURIDAD PARA EL ACCESO A LAS INSTALACIONES A-SAD-DI-001 </t>
  </si>
  <si>
    <t>Seguimiento a través de los medios tecnológicos y minutas de guardas de seguridad                                     Realizar control a la salida de bienes en las sedes del instituto de acuerdo a lo establecido en el protocolo.</t>
  </si>
  <si>
    <t xml:space="preserve">Aplicación estricta del protocolo de Seguridad establecida por la Entidad, en especial lo referente al hurto o perdida de bienes pertenecientes al IDIPRON. 
</t>
  </si>
  <si>
    <t xml:space="preserve">
- Registro de ingreso y egreso de aparatos electronicos a las diferentes sedes y  unidades.
</t>
  </si>
  <si>
    <t>En el segundo cuatrimestre de la vigencia 2021 se realizó seguimiento al contrato de vigilancia  mediante la  protocolo de seguridad para el acceso a las instalaciones A-SAD-DI-001 el cual fue actualizado y publicado el 29 de julio de 2021, de igual manera los seguimientos por parte del área de servicios administrativos son  constantes mes a mes  a través de  medios tecnológicos, minutas y revistas a las sedes del IDIPRON, donde se puede evidenciar que no se presentaron reportes de hurtos en ninguna de las   ya que se implementa el control a la salidas de los funcionarios y visitantes con el registro de bolsos y vehículos, de igual forma se realizo la entrega de nuevos equipos de comunicación en todas las sedes lo cual hace más rápida la interacción entre los puestos de servicio y los coordinadores, se realizan mesas de trabajo entre el coordinador y los guardas donde se recalca el protocolo de seguridad el cual debe ser aplicado por parte de todo el personal de la empresa.Para este cuatrimestre no se presentan pagos de impuestos ni tasas.</t>
  </si>
  <si>
    <t>ADMINISTRADORA DE PROYECTO DE INVERSIÓN - SUPERVISOR Y/O APOYO A LA SUPERVISIÓN</t>
  </si>
  <si>
    <r>
      <rPr>
        <b/>
        <sz val="10"/>
        <color theme="1"/>
        <rFont val="Times New Roman"/>
        <family val="1"/>
      </rPr>
      <t xml:space="preserve">EFICACIA:
RESULTADO DE </t>
    </r>
    <r>
      <rPr>
        <sz val="10"/>
        <color theme="1"/>
        <rFont val="Times New Roman"/>
        <family val="1"/>
      </rPr>
      <t xml:space="preserve">
Un (1) lineamiento realizado / Un (1) lineamiento proyectado</t>
    </r>
  </si>
  <si>
    <r>
      <t xml:space="preserve">EFECTIVIDAD:
 RESULTADO DE
</t>
    </r>
    <r>
      <rPr>
        <sz val="10"/>
        <color theme="1"/>
        <rFont val="Times New Roman"/>
        <family val="1"/>
      </rPr>
      <t>Número de casos de hurtos presentados (0)/ Número de hurtos presentados en la vigencia (0)</t>
    </r>
  </si>
  <si>
    <t>Pérdida de los bienes que se entrega</t>
  </si>
  <si>
    <t>Diaria</t>
  </si>
  <si>
    <t xml:space="preserve">Formulación Mapa de Riesgos de Gestión </t>
  </si>
  <si>
    <t>VICTORIA EUGENIA SUÁREZ LÓPEZ 
Administradora de Proyecto de Inversión 1106 'Espacios de Integración Social'
LUZ ADRIANA GARCÍA ESCOBAR 
Responsable Área de Transporte y Apoyo Logístico</t>
  </si>
  <si>
    <t>Actualización del Mapa de Riesgo de Gestión del Proceso</t>
  </si>
  <si>
    <t>LUZ ADRIANA GARCÍA ESCOBAR - 
Responsable Área de Transporte y Apoyo Logístico
JULIÁN CARILLO
Contratista  Área de Transporte y Apoyo Logístico
WALTER GALVIS ÁLVAREZ
Contratista  Área de Transporte y Apoyo Logístico</t>
  </si>
  <si>
    <t>Ivonne Andrea Chivata C</t>
  </si>
  <si>
    <t>CARLOS ANDRÉS GUERRA JIMÉNEZ</t>
  </si>
  <si>
    <t>Contratista - Servicios Administrativos</t>
  </si>
  <si>
    <t>SUBDIRECTOR ADMINISTRATIVO CÓD 068 GRADO 02</t>
  </si>
  <si>
    <t>PROFESIONAL CONTRATISTA OFICINA DE CONTROL INTERNO</t>
  </si>
  <si>
    <r>
      <t xml:space="preserve">ACCIÓN: </t>
    </r>
    <r>
      <rPr>
        <sz val="12"/>
        <color theme="1"/>
        <rFont val="Times New Roman"/>
        <family val="1"/>
      </rPr>
      <t>(Marcar con "X")</t>
    </r>
  </si>
  <si>
    <t>x</t>
  </si>
  <si>
    <t xml:space="preserve"> GESTION AMBIENTAL / Desarrollar mediante mejora continua, estrategias de educación ecológica con los niños, niñas, adolescentes y Jóvenes-NNAJ y demás actores internos y externos, con el fin de identificar, mitigar y/o prevenir los impactos ambientales, en cumplimiento de la normatividad ambiental vigente y la misionalidad de la entidad, logrando consolidar un proyecto pedagógico con enfoque ambiental sostenible.</t>
  </si>
  <si>
    <t xml:space="preserve">ÁREA DE TRABAJO DE GESTION AMBIENTAL </t>
  </si>
  <si>
    <t xml:space="preserve">El incumplimiento de las buenas prácticas de gestión ambiental en actividades como: mantenimiento y limpieza de las trampas de grasa ubicadas en las zonas de preparación de alimentos, en los talleres y la inadecuada rotulación y almacenamiento de los residuos peligrosos en las sedes del instituto. </t>
  </si>
  <si>
    <t xml:space="preserve">Posible contaminación del recurso hídrico y suelo </t>
  </si>
  <si>
    <t>Afectación del recurso hídrico y del suelo por la generación de residuos peligrosos y por vertimientos que no cumplan con la norma.</t>
  </si>
  <si>
    <t xml:space="preserve">Los profesionales del área de Gestión Ambiental serán los encargados de realizar las visitas a las sedes y unidades del instituto, revisando por medio de los formato ACTA A-GDO-FT-004 Y  SEGUIMIENTO A LOS PROGRAMAS PIGA Y MANUAL DE SANEAMIENTO BÁSICO -  CÓDIGO A-GAM-FT-014,  Las condiciones ambientales de cada una de las sedes, de la misma forma la implementación del MANUAL DE RESIDUOS (PLAN DE GESTIÓN INTEGRAL DE RESIDUOS PELIGROSOS)  CÓDIGO A-GAM-MA-003
Por otro lado, los operarios de cocina son los encargados de realizar la limpieza superficial de las trampas de grasa dejando el registro en el formato “REGISTRO DE ACTIVIDADES DE LIMPIEZA Y MANTENIMIENTO DE LAS TRAMPAS DE GRASA - A-GAM-FT-005.” en caso de requerir mantenimiento de las mismas ya será el área de infraestructura quien se encargue del proceso, dejando el registro en el formato REGISTRO DE ACTIVIDADES DE LIMPIEZA Y MANTENIMIENTO DE LAS TRAMPAS DE GRASA - A-GAM-FT-005.”
</t>
  </si>
  <si>
    <t>No se ha presentado</t>
  </si>
  <si>
    <t>Al responsable de la unidad se le solicitara  un informe sobre las cusas de afectación donde soporte la limpieza y/o mantenimiento superficial de las trampas de grasa, al igual que las evidencias de sensibilización de buenas prácticas en talleres y gestión integral de residuos realizadas a los docentes y NNAJ del instituto.</t>
  </si>
  <si>
    <t xml:space="preserve">(1) Realizar visita a las Unidades por parte del Área de Gestión Ambiental – ACTA DE VISITA Y  Formato "SEGUIMIENTO A LOS PROGRAMAS PIGA Y MANUAL DE SANEAMIENTO BÁSICO" - Código A-GAM-FT-014.
(2) Realizar la programación de mantenimiento de trampas de grasa (Área de Mantenimiento de Bienes Inmuebles - Infraestructura) y coordinar con el Área de Gestión Ambiental la programación de recolección de lodos de las trampas de grasa, los cuales son gestionados como residuos peligrosos.
(3) Realizar anualmente la caracterización de vertimientos. 
(4) Realizar un seguimiento y control al resultado de las caracterizaciones de vertimientos  realizadas.      
(5) Incluir criterios de sostenibilidad ambiental en compras de materias primas por "amigables con el medio ambiente" con el fin de reducir la peligrosidad y la afectación.
(6) Realizar Capacitación al personal designado en cada Sede y Unidad del Instituto quienes son los encargados del manejo y almacenamiento temporal de los residuos peligrosos, respecto a los Manuales (1). Plan de Gestión Integral de Residuos Peligrosos - A-GAM-MA-003; (2). Gestión Integral de Residuos - A-GAM-MA-002.      
</t>
  </si>
  <si>
    <t>Enero a diciembre de 2021</t>
  </si>
  <si>
    <t xml:space="preserve">(1)Actas de visita por parte del Área de Gestión Ambiental -  Formato ACTA DE VISITA Y SEGUIMIENTO A LOS PROGRAMAS PIGA Y MANUAL DE SANEAMIENTO BÁSICO - Código A-GAM-FT-014.
(2)Registro de programación de actividades de LIMPIEZA SUPERFICIAL Y MANTENIMIENTO DE LAS TRAMPAS DE GRASA entre el área de gestión ambiental e infraestructura. 
(3)Formato de programación de las caracterizaciones de vertimientos 
(4)Informe de resultados de las caracterizaciones de vertimientos realizadas y documentos de análisis
(5)Documento de lineamientos con los criterios de sostenibilidad ambiental incluidos en los estudios previos.                              
 (6)Informe o acta de capacitación, Registro de asistencia Comité, Junta, Reunión, Capacitación y/o Actividades de Bienestar A-GDH-FT-010 en relación al tema:  "Gestión Integral de Residuos Peligrosos".
</t>
  </si>
  <si>
    <t>Enero a Abril 2021
Mayo a Agosto 2021
Septiembre a Diciembre 2021</t>
  </si>
  <si>
    <t>ÁREA DE GESTIÓN AMBIENTAL</t>
  </si>
  <si>
    <t xml:space="preserve">Contaminación del recurso hídrico por alteración de parámetros de calidad de vertimientos domésticos, malos olores y contaminación de recurso suelo por el inadecuado manejo de residuos sólidos afectando la salud humana y al ambiente. </t>
  </si>
  <si>
    <t xml:space="preserve">Actividad 1: Trimestral
Actividad 2: Mensual
Actividad 3: Anual
Actividad 4: Anual
Actividad 5: Mensual
Actividad 6: Trimestral </t>
  </si>
  <si>
    <r>
      <t xml:space="preserve"> GESTION AMBIENTAL / </t>
    </r>
    <r>
      <rPr>
        <i/>
        <sz val="12"/>
        <color theme="1"/>
        <rFont val="Times New Roman"/>
        <family val="1"/>
      </rPr>
      <t>Desarrollar mediante mejora continua, estrategias de educación ecológica con los niños, niñas, adolescentes y Jóvenes-NNAJ y demás actores internos y externos, con el fin de identificar, mitigar y/o prevenir los impactos ambientales, en cumplimiento de la normatividad ambiental vigente y la misionalidad de la entidad, logrando consolidar un proyecto pedagógico con enfoque ambiental sostenible.</t>
    </r>
  </si>
  <si>
    <t>Incumplimiento de las buenas prácticas de gestión ambiental - calidad del agua potable en las sedes del instituto</t>
  </si>
  <si>
    <t xml:space="preserve">Posible afectación a la salud humana </t>
  </si>
  <si>
    <t xml:space="preserve">Afectación a la salud de la comunidad en general de las diferentes sedes del Instituto.    </t>
  </si>
  <si>
    <t>Los responsables del área de Gestión Ambiental serán los encargados de hacer la verificación del Instructivo de  LIMPIEZA Y DESINFECCIÓN DE TANQUES DE
ALMACENAMIENTO DE AGUA POTABLE Código A-GAM-IN-013 y en cumplimiento al Instructivo CARACTERIZACIÓN DE AGUA
POTABLE - Código A-GAM-IN-020.</t>
  </si>
  <si>
    <t>No</t>
  </si>
  <si>
    <t>El profesional del área de Gestión Ambiental será el encargado de Informar de inmediato al Subdirector  Administrativo sobre la  situación  con el fin de conformar un comité de las áreas involucradas para tomar las medidas pertinentes.</t>
  </si>
  <si>
    <t xml:space="preserve">
(1) Realizar las caracterizaciones de agua potable a través del contrato suscrito.                           
(2) Realizar el seguimiento y control del resultado de las caracterizaciones del agua potable.       
(3) Programación de lavado de tanques semestral para el año 2021</t>
  </si>
  <si>
    <t xml:space="preserve">
(1)Resultados de las caracterizaciones de agua potable.
(2)Actas de reunión.                                          
(3)Cronograma de lavado de tanques</t>
  </si>
  <si>
    <t xml:space="preserve">
Mayo a Agosto de 2021
Mayo a Agosto 2021
Septiembre a Diciembre 2021</t>
  </si>
  <si>
    <t>Se definen y ejecutan controles. Se establece periodicidad y responsable de las acciones de control.
Acción 1: Se aportó como evidencia el cronograma de caracterización de agua potable para las diferentes sedes y UPI´S, sin embargo no se observan soportes de la realización de las actividades programadas para realizar dentro del periodo de reporte (segundo cuatrimestre), dado lo anterior no es posible validar la información de la medición del indicador formulado. De otra parte, se recomienda revisar la unidad de criterio entre cantidad programada registrada en la acción implementada que hace referencia a 45 muestras y la registrada en el indicador que describe número de unidades  en las cuales se hará la caracterización de agua (27). 
Acción 2: Se reporta que el seguimiento  y control al resultado de las muestras que presenten no conformidades se realizará entre los meses de  septiembre y diciembre , por tanto no se presentan soportes ni medición del indicador.
Acción 3: La acción implementada y el indicador reportan 15 sedes y UPI´S a las que se les realizó el lavado de tanques, sin embargo, en las evidencias aportadas se observaron 14. Para facilitar el análisis en la medición del indicador, se recomienda para el próximo seguimiento aportar la programación general del lavado de tanques, para identificar la línea base de comparación entre lo programado y lo ejecutado. 
No se presenta medición y análisis del indicador de efectividad, ya que se reporta que aun no se tienen los resultados definitivos de las muestras tomadas a los tanques de almacenamiento y grifos de las sedes y UPIS de la entidad. 
Se recomienda diligenciar completamente el campo "Control de cambios", de acuerdo con el instructivo del formato del mapa.</t>
  </si>
  <si>
    <t>Inadecuada calidad del agua potable debido a contaminación interna y externa</t>
  </si>
  <si>
    <t>Actividad 1: Semestral
Actividad 2: Semestral
Actividad 3: Semestral</t>
  </si>
  <si>
    <t>ELABORO</t>
  </si>
  <si>
    <t>Formulación, cambios en los riesgos o acciones</t>
  </si>
  <si>
    <t>Se unifica los riesgos dejando dos acatando las observaciones dadas por la OCI</t>
  </si>
  <si>
    <t>LUIS FERNEY GARZON ATARA</t>
  </si>
  <si>
    <t>ALEJANDRA GUZMÁN</t>
  </si>
  <si>
    <t>HUGO ALBERTO CARRILLO</t>
  </si>
  <si>
    <t>STEFANNY REINA ÁLVAREZ</t>
  </si>
  <si>
    <t>ZULY MARCELA ROJAS TOLOSA</t>
  </si>
  <si>
    <t>PROFESIONAL CONTRATISTA ÁREA DE TRABAJO DE GESTIÓN AMBIENTAL</t>
  </si>
  <si>
    <t>CONTRATISTA SUBDIRECCIÓN TÉCNICA ADMINISTRATIVA Y FINANCIERA</t>
  </si>
  <si>
    <t>SUBDIRECTOR ADMINISTRATIVO</t>
  </si>
  <si>
    <t>PROFESIONAL UNIVERSITARIO</t>
  </si>
  <si>
    <r>
      <rPr>
        <b/>
        <sz val="10"/>
        <color theme="1"/>
        <rFont val="Times New Roman"/>
        <family val="1"/>
      </rPr>
      <t>GESTIÓN TECNOLÓGICA Y DE LA INFORMACIÓN</t>
    </r>
    <r>
      <rPr>
        <i/>
        <sz val="10"/>
        <color theme="1"/>
        <rFont val="Times New Roman"/>
        <family val="1"/>
      </rPr>
      <t>/ Garantizar la implementación, administración y prestación de los servicios para la optimización de las herramientas informaticas, actividades de mantenimiento preventivo y correctivo de los activos de información, plataforma de comunicaciones y desarrollo de aplicaciones a la medida, asi mismo salvaguardar la información en sus criterios de confidencialidad, integridad y disponibilidad con el fin de garantizar la ejecución de los servicios informáticos que aporten al cumplimiento de la mision del Instituto.</t>
    </r>
  </si>
  <si>
    <t>AREA DE SISTEMAS</t>
  </si>
  <si>
    <t>Conservar información institucional en carpetas del equipo PC en que se trabaja</t>
  </si>
  <si>
    <t>Afectación a la integridad y No disponibilidad  de la información</t>
  </si>
  <si>
    <t>Falta de oportunidad para la utilización de la información y pérdida de acceso a la misma</t>
  </si>
  <si>
    <t xml:space="preserve">
Utilización de las carpetas compartidas ubicadas en los servidores.
Implementación Procedimiento: "Manejo y Resguardo de la Información - A-TIC-PR-005"
Toma periódica del backup (mensual)</t>
  </si>
  <si>
    <t>Oct. 24/2019</t>
  </si>
  <si>
    <t>Restaurar servidores y restaurar información de carpetas compartidas</t>
  </si>
  <si>
    <t>Backups periódicos de servidores
Adquisición del Firewall</t>
  </si>
  <si>
    <t>Bitácora de toma backup</t>
  </si>
  <si>
    <t>Mayo a Agosto de 2021</t>
  </si>
  <si>
    <t>Responsable del área de sistemas y equipo de trabajo</t>
  </si>
  <si>
    <r>
      <rPr>
        <b/>
        <sz val="10"/>
        <color theme="1"/>
        <rFont val="Times New Roman"/>
        <family val="1"/>
      </rPr>
      <t xml:space="preserve">EFICACIA:
</t>
    </r>
    <r>
      <rPr>
        <sz val="10"/>
        <color theme="1"/>
        <rFont val="Times New Roman"/>
        <family val="1"/>
      </rPr>
      <t xml:space="preserve">
</t>
    </r>
    <r>
      <rPr>
        <b/>
        <sz val="10"/>
        <color theme="1"/>
        <rFont val="Times New Roman"/>
        <family val="1"/>
      </rPr>
      <t xml:space="preserve">RESULTADO DE </t>
    </r>
    <r>
      <rPr>
        <sz val="10"/>
        <color theme="1"/>
        <rFont val="Times New Roman"/>
        <family val="1"/>
      </rPr>
      <t xml:space="preserve">
(Número de dependencias a las cuales se toma backup / Número de dependencias) x 100 </t>
    </r>
  </si>
  <si>
    <t>En el segundo seguimiento se observa que el parte de sistemas ha fortalecido las acciones para mitigar el riesgo de pérdida de información de instituto, por medio de Backus y custodia de cintas de información. se recomienda continuar con la instalación/actualización de antivirus en los todos los equipos del instituto.</t>
  </si>
  <si>
    <r>
      <rPr>
        <b/>
        <sz val="10"/>
        <color theme="1"/>
        <rFont val="Times New Roman"/>
        <family val="1"/>
      </rPr>
      <t xml:space="preserve">EFECTIVIDAD:
 RESULTADO DE 
</t>
    </r>
    <r>
      <rPr>
        <sz val="10"/>
        <color theme="1"/>
        <rFont val="Times New Roman"/>
        <family val="1"/>
      </rPr>
      <t xml:space="preserve">((Nro. de casos
de contingencia presentados en la vigencia actual - Nro. de casos de contingencia presentados en la vigencia anterior ) / Nro. de casos de contingencia presentados en la vigencia anterior)) x 100
</t>
    </r>
  </si>
  <si>
    <t>Pérdida de la información por daños o fallas en el equipo por manejo equivoco o erróneo o por software malintencionado.</t>
  </si>
  <si>
    <t>Semanal y Mensualmente</t>
  </si>
  <si>
    <t xml:space="preserve">AREA DE SISTEMAS </t>
  </si>
  <si>
    <t xml:space="preserve">Incumplimiento de los tiempos planeados para la implementación de nuevas funcionalidades de los sistemas de información. </t>
  </si>
  <si>
    <t>Falta de disponibilidad oportuna para el manejo y proyección de información misional de la institución</t>
  </si>
  <si>
    <t>Pérdida de cobertura en la prestación de los servicios de la entidad y aumento de carga operativa</t>
  </si>
  <si>
    <t>Seguimiento a la ejecución de los tiempos de los cronogramas a través de actas de reunión y actas de entrega de las nuevas funcionalidades.</t>
  </si>
  <si>
    <t>No se tiene información</t>
  </si>
  <si>
    <t>Hecer el reporte para quien lo solicite</t>
  </si>
  <si>
    <t>Seguimiento a través de la plataforma Aranda de la mesa de ayuda 
Se realiza revisión de las solicitudes de los diferentes requerimientos.
Se realiza seguimiento con los equipos misionales frente a los desarrollos, estimando cronogramas y plazos</t>
  </si>
  <si>
    <t xml:space="preserve">Informes escritos sobre el seguimiento a los cronogramas
Actas de reunión con los encargados y supervisores </t>
  </si>
  <si>
    <t xml:space="preserve">
Todos los requerimientos de desarrollo se han entregado dentro de los tiempos establecidos. A 31 de agosto de 2021 se han pasado a producción 33 de los 33 programados. </t>
  </si>
  <si>
    <r>
      <rPr>
        <b/>
        <sz val="10"/>
        <color theme="1"/>
        <rFont val="Times New Roman"/>
        <family val="1"/>
      </rPr>
      <t xml:space="preserve">EFICACIA:
</t>
    </r>
    <r>
      <rPr>
        <sz val="10"/>
        <color theme="1"/>
        <rFont val="Times New Roman"/>
        <family val="1"/>
      </rPr>
      <t xml:space="preserve">
</t>
    </r>
    <r>
      <rPr>
        <b/>
        <sz val="10"/>
        <color theme="1"/>
        <rFont val="Times New Roman"/>
        <family val="1"/>
      </rPr>
      <t xml:space="preserve">RESULTADO DE 
</t>
    </r>
    <r>
      <rPr>
        <sz val="10"/>
        <color theme="1"/>
        <rFont val="Times New Roman"/>
        <family val="1"/>
      </rPr>
      <t xml:space="preserve"> (Nro. De funcionalidades implementadas programadas entregadas a tiempo/ Nro. De funcionalidades solicitadas programadas) x 100</t>
    </r>
  </si>
  <si>
    <t>En el segundo seguimiento se observa que el parte de sistemas ha fortalecido las acciones para mitigar el riesgo de falta de disponibilidad oportuna para el manejo y proyección de información misional de la institución. Si bien en las pruebas aportadas se observa evidencia de las acciones y respuesta a los requerimientos recibidos en el área de gestión tecnológica se recomienda diligenciar los indicadores de EFICACIA Y EDFECTIVIDAD.</t>
  </si>
  <si>
    <r>
      <rPr>
        <b/>
        <sz val="10"/>
        <color theme="1"/>
        <rFont val="Times New Roman"/>
        <family val="1"/>
      </rPr>
      <t xml:space="preserve">EFECTIVIDAD:
 RESULTADO DE </t>
    </r>
    <r>
      <rPr>
        <sz val="10"/>
        <color theme="1"/>
        <rFont val="Times New Roman"/>
        <family val="1"/>
      </rPr>
      <t xml:space="preserve">
((Nro. de funcionalidades no implementadas y programadas en la vigencia actual
- Nro. de funcionalidades no implementadas y programadas en la vigencia anterior) / Nro. de funcionalidades no implementadas y programadas en la vigencia anterior) x 100
</t>
    </r>
  </si>
  <si>
    <t>Afectación y demora en la obtención de información misional de la entidad.</t>
  </si>
  <si>
    <t>Quincenal y mensualmente</t>
  </si>
  <si>
    <t>GILMER MOISÉS AMÉZQUITA - Responsable Área de Sistemas</t>
  </si>
  <si>
    <t xml:space="preserve">      ING. ORALIA FRANCO GÓEZ Profesional Universitario              
 ING. SAÚL JOSÉ BOSSA CONTRERAS Asesor Contratista Área de Sistemas</t>
  </si>
  <si>
    <t xml:space="preserve">ING. CLAUDIA CASTELLANOS LOPEZ Profesional Universitario 
</t>
  </si>
  <si>
    <t>APOYO OFICINA ASESORA DE PLANEACIÓN</t>
  </si>
  <si>
    <t>Ing. Claudia Castellanos López</t>
  </si>
  <si>
    <t>Ing. Juan Gabriel Pérez Tobaría</t>
  </si>
  <si>
    <t>Hugo Alberto Carrillo Gómez</t>
  </si>
  <si>
    <t>Profesional Universitario</t>
  </si>
  <si>
    <t>Subdirector Administrativo y Financiero</t>
  </si>
  <si>
    <t>Profesional Contratista OAP</t>
  </si>
  <si>
    <r>
      <t xml:space="preserve">ATENCIÓN A LA CIUDADANÍA
</t>
    </r>
    <r>
      <rPr>
        <i/>
        <sz val="12"/>
        <color theme="1"/>
        <rFont val="Times New Roman"/>
        <family val="1"/>
      </rPr>
      <t>Dar respuesta en términos de coherencia, calidad, calidez y oportunidad a los requerimientos realizados por parte de las y los ciudadanos al IDIPRON a través de los diferentes canales de comunicación que se encuentran dispuestos para tal fin.</t>
    </r>
  </si>
  <si>
    <t>ATENCIÓN A LA CIUDADANÍA</t>
  </si>
  <si>
    <t>Solicitar por intermedio del jefe inmediato del área o subdirección a la cual pertenecen o dependen las UPI, el direccionamiento de las correspondientes actas de apertura para ajustar el cumplimiento de los tiempos y fechas para la apertura del buzón de sugerencias.</t>
  </si>
  <si>
    <t>Se establece que los responsables de Upi/comedores no cumplen con los tiempos de apertura del buzón de sugerencias y el envío de la respectiva acta de apertura</t>
  </si>
  <si>
    <t>*Incumplimiento normativo.
*Deficiencia en la intervención del Instituto en las acciones al ciudadano.
                                                                                                                                                                                                                                                 *Afectación en los mecanismos de participación de los ciudadanos y beneficiarios de los programas del IDIPRON.
                                                                                                                                                                                                                                                                                                                                                        *Afectación en la toma de decisiones frente a la percepción que tiene el ciudadano respecto de la entidad.
                                                                                                                                                                                                                                                                                                                                                            *Afectación de las directrices y principios de la Política Pública Distrital de Atención al Ciudadano.</t>
  </si>
  <si>
    <t>Acción Correctiva: Realizar las gestiones y/o acciones necesarias para que los responsables de UPIs/comedores, cumplan con los tiempos de apertura del buzón de sugerencias y el envío de la correspondiente acta de apertura.</t>
  </si>
  <si>
    <t>Realizar visita a las diferentes sedes y comedores de la Entidad, a fin de brindar  diagnóstico y seguimiento al estado de los buzones de sugerencias como canal efectivo de comunicación con los ciudadanos.
Brindar capacitaciones referentes al manejo del Buzon de Sugerencias de las Unidades.
Realizar seguimiento de las aperturas de buzones ciudadanos y generar los correspondientes llamados de atención a las unidades de protección integral, sedes y dependencias</t>
  </si>
  <si>
    <t>*Acta de reunión.
*Correos electrónico institucional</t>
  </si>
  <si>
    <t>*Durante el segundo cuatrimestre, se logra la capacitación de 329 beneficiarios y 60 administrativos sobre temas de servicio, buzón de sugerencias entre otros temas. En acumulado, se ha realizado el 79% de las cualificaciones pactadas.
*Teniendo en cuenta el procedimiento, las unidades perdomo y oasis informan la existencia de peticiones en el buzón.
Así mismo, se realiza mensualmente las llamadas a todas las unidades solicitando información sobre la existencia o no de peticiones en los buzones de las unidades</t>
  </si>
  <si>
    <t>*Responsable Proceso Atención a la Ciudadanía y Equipo del Proceso</t>
  </si>
  <si>
    <r>
      <t xml:space="preserve">EFICACIA:
</t>
    </r>
    <r>
      <rPr>
        <sz val="12"/>
        <color theme="1"/>
        <rFont val="Times New Roman"/>
        <family val="1"/>
      </rPr>
      <t>Capacitaciones realizadas la Unidades y Comedores de la Entidad / Total de capacitaciones proyectadas a realizar durante el año</t>
    </r>
    <r>
      <rPr>
        <b/>
        <sz val="12"/>
        <color theme="1"/>
        <rFont val="Times New Roman"/>
        <family val="1"/>
      </rPr>
      <t xml:space="preserve">
389/700=56%</t>
    </r>
  </si>
  <si>
    <t xml:space="preserve">
Se evidenció la fecha relacionada en el encabezado de actualización está al  3/05/2021 y deberia ser al mes de agosto. No se diligenció el nombre del apoyo de la Oficina Asesora de Planeación
Acción 1. y 3: Para estas acciones el área soportó las actas de seguimiento para verificar si las upis se encuentran peticiones en el buzón de sugerencias
evidenciandose que existe un predominió en el deterioro de los buzones, adicionalmente que las unidades del Eden y Carmen de apicala al ser contactadas no responden el llamado. Por otra parte se recomienda continuar fortaleciendo este canal para que sea una canal efectivo de comunicación entre los NNAJ y el Instituto.
2. acción: Soportaron 14 actas de las capacitaciones realizadas durante este II cuatrimestre  se recomienda para  el proximo seguimiento soportar la presentación o power point.
Se analizaron los controles para  este riesgo, se observó la identificación de las actividaes de control de acuerdo al riesgo identificado para el proceso de Atención al ciudadano.  
Los controles definidos si atienden la mitigación del riesgo se sugiere continuar con el seguimiento a los controles establecidos.
Se identifica el responsable asignando para la ejecución de los controles.
Si cuenta con periocidad y frecuencia en los controles.
El proceso soporto evidencias de las acciones implementadas, cuenta con indicador de efectividad este facilita la medición del cumplimiento de la ejecución del control en aras de determinar la efectividad de los controles en la mitigación del riesgo, para este seguimiento tuvo un cumplimiento del 26%, mientras el indicador de eficacia dió un cumplimiento de 56%
Continuar con los controles para la mitigación del riesgo.
</t>
  </si>
  <si>
    <r>
      <rPr>
        <b/>
        <sz val="12"/>
        <color theme="1"/>
        <rFont val="Times New Roman"/>
        <family val="1"/>
      </rPr>
      <t xml:space="preserve">EFECTIVIDAD:
</t>
    </r>
    <r>
      <rPr>
        <sz val="12"/>
        <color theme="1"/>
        <rFont val="Times New Roman"/>
        <family val="1"/>
      </rPr>
      <t>Número de Actas de apertura de buzones de la vigencia / Número de actas de reportes de apertura de buzones de la vigencia anterior
6 / 23 = 26%</t>
    </r>
  </si>
  <si>
    <t>No se conocen las requerimientos provenietnes de las diferentes Unidades de Protección Integral, generando así un poco conocimiento de las necesidades y opinión de la ciudadanía</t>
  </si>
  <si>
    <t>mensualmnete</t>
  </si>
  <si>
    <t>*Falta de cualificación/entrenamiento de los servidores públicos asignados a los procedimientos de atención al ciudadano.
*Falla en los canales de comunicación establecidos para comunicación con el ciudadano.
* Inadecuada tipificación de PQRS.
*Demora en los tiempos por parte de las áreas asignadas para dar respuesta a un requerimiento.
*Falta de personal en las diferentes áreas para tramitar y cargar las respuestas a los requerimientos ciudadanos en el aplicativo Sistema Distrital de Quejas y Soluciones (SDQS).</t>
  </si>
  <si>
    <t>Inadecuado trámite o demora en la respuesta de los requerimientos ciudadanos asignados a la Entidad, no se puede realizar un debido control de los documentos que ingresan por la ventanilla</t>
  </si>
  <si>
    <t>*Vencimiento de los términos legales de respuesta para atender solicitudes a la ciudadanía.
*Denuncias e interposición de otras acciones ciudadanas.
*Procesos disciplinarios a los funcionarios responsables del no cumplimiento.
*Afectación de la imagen institucional.
 *Hallazgos de entidades de vigilancia y control</t>
  </si>
  <si>
    <t>Se tienen asignados a dos funcionarios en el área quienes realizan y apoyan las siguientes acciones.
1. Seguimiento periódico y continuo a las PQRS para vigilar el cumplimiento a los términos establecidos por la Ley 1755 de 2015.
2. Formato de control de requerimientos ciudadanos A-ACI-FT-003 formulado y parametrizado para la determinación de los tiempos de vencimiento de respuesta a ciudadanos vía PQRS.
3. Asignación oportuna al área que corresponda, para tramitar las PQRS.
4. Administración del Sistema Distrital de Quejas y Soluciones-SDQS.
5. Control archivístico de PQRS y respuestas.
6. Auditoría interna y formulación como seguimiento de planes de mejoramiento.
7. Informes periódicos del desempeño del proceso de atención al Ciudadano al Subdirector Administrativo del Instituto.
8. Indicadores de calidad, coherencia y oportunidad.
9. Canalización adecuada y oportuna de los requerimientos que son competencia del Instituto</t>
  </si>
  <si>
    <t>*Presentación de espacios de retroalimentación en los que se identifique la falla para fomentar la capacidad de mejora.
*Informes dirigidos a los responsables de las respectivas áreas o dependencias para que se formulen planes de mejoramiento tendientes a mitigar o disminuir el riesgo.</t>
  </si>
  <si>
    <t>*Fomentar espacios de cualificación de los funcionarios respecto a los términos y modalidades descritas en la ley 1755 de 2017.
*Continuar con los controles y alertas semanales por parte de la oficina de atención a la ciudadanía hacia las demás dependencias del instituto. 
*Realizar dos (2) campañas al Interior de la Entidad donde se plantee el manejo y gestión de las PQRS, el trato prioritario de las peticiones presentadas por menores de edad y aquellas relacionadas con el reconocimiento de un derecho fundamental y tiempos de respuesta de los derechos de petición y PQRS allegadas a la Entidad</t>
  </si>
  <si>
    <t>*Actas de reunión 
*Correos Institucionales
*Instrumentos ajustados</t>
  </si>
  <si>
    <t xml:space="preserve">* Se realiza la segunda campaña sobre los derechos de la ciudadanía, en donde se incluye el de obtener respuesta acorde con lo establecido en la ley 1755.  
*Durante el segundo cuatrimestre, se logra la capacitación de 329 beneficiarios y 60 administrativos sobre temas de servicio, buzón de sugerencias entre otros temas. En acumulado, se ha realizado el 79% de las cualificaciones pactadas.
*Se realiza el seguimiento respectivo de las peticiones ciudadanas que llegan a la entidad.  Se observa que en el 2021 ha aumentado el registro de peticiones en un 28,08% con respecto al primer cuatrimestre del 2020. </t>
  </si>
  <si>
    <r>
      <rPr>
        <b/>
        <sz val="12"/>
        <color theme="1"/>
        <rFont val="Times New Roman"/>
        <family val="1"/>
      </rPr>
      <t xml:space="preserve">EFICACIA:
</t>
    </r>
    <r>
      <rPr>
        <sz val="12"/>
        <color theme="1"/>
        <rFont val="Times New Roman"/>
        <family val="1"/>
      </rPr>
      <t xml:space="preserve">
*Número de campañas realizadas / Número de campañas proyectadas (2)
2 / 2 = 100%
* Número de jornadas de cualificación / Número de jornadas proyectadas
163 / 700 = 23%</t>
    </r>
  </si>
  <si>
    <r>
      <rPr>
        <b/>
        <sz val="12"/>
        <color theme="1"/>
        <rFont val="Times New Roman"/>
        <family val="1"/>
      </rPr>
      <t xml:space="preserve">EFECTIVIDAD:
</t>
    </r>
    <r>
      <rPr>
        <sz val="12"/>
        <color theme="1"/>
        <rFont val="Times New Roman"/>
        <family val="1"/>
      </rPr>
      <t>Número de requerimientos identificados que se radican en ventanilla y son objeto de control del Área de Atención de Ciudadanos / Número de requerimientos identificados en ventanilla durante la vigencia 2020.
235/169=28,08 %</t>
    </r>
  </si>
  <si>
    <t>No se lograría dar respuesta a los diferentes requerimientos que se allegan  por parte de los ciuddanos, exponiendo a la Entidad a incumplimientos de tipo normativo</t>
  </si>
  <si>
    <t>Cuatrimestral</t>
  </si>
  <si>
    <t>*Complejidad y dificultad en la  realización de la encuesta de Percepción de Servicio a la Ciudadania por parte del ciudadano.   *Desconocimiento de la herramienta encuesta de Percepción de Servicio a la Ciudadania por parte del Ciudadano</t>
  </si>
  <si>
    <t>*Desconocimiento de la percepción del ciudadano frente al servicio que presta la entidad. *Imposibilidad de toma de deciciones y directivas para mejorar el servicio al ciudadano.                                              *Imposibilidad de formular estartegias frente a  riesgos de gestión y corrupción.</t>
  </si>
  <si>
    <t>*Afectación de la imagen institucional.
*Imposibilidad de toma de decisiones y acciones de mejora de los servicios.
*Imposibilidad de medir índices e indicadores de satisfacción.
*Falta de interacción y participación del ciudadano con la entidad.</t>
  </si>
  <si>
    <t>*Actualización de la encuesta de Percepción de Servicio a la Ciudadanía, de conformidad a las directrices planteadas en el ultimo Comité de atención a la Ciudadanía del año 2017.                                *Formulación de capacitaciones a los funcionarios y beneficiarios del instituto referentes a la importancia del proceso de atención a la ciudadanía y encuesta de Percepción del servicio al ciudadano.</t>
  </si>
  <si>
    <t>*Presentación de espacios de retroalimentación en los que se identifique la falla para fomentar la capacidad de mejora.
*Formulación de nuevas estrategias tendientes a fomentar el uso por parte del ciudadano de la encuesta de Percepción de Servicio al ciudadano.</t>
  </si>
  <si>
    <t>* Realizar seguimiento trimestral de los diferentes PRQS y demas requerimientos ciudadanos y realizar seguimiento a la Encuesta de Percepción a la Ciudadanía</t>
  </si>
  <si>
    <t>*Acta de reunión.
*Presentación Capacitación
*Formato Actualizado SDQS proceso atención a la ciudadanía.</t>
  </si>
  <si>
    <t>*Se realiza el informe correspondiente al segundo trimeste del año, el cual es  enviado al Subdirector Administrativo y Financiero, en él, se encuentra la informacion de las encuestas de satisfacción realizadas y de la demás gestión del área.
*En el segundo trimestre se realizan 274 encuestas de percepción ciudadana, en donde se observa que la ciudadanía está satisfecha con el servicio ofrecido en el instituto. El analisis de las encuestas se encuentran en los informes de gestión mensual del área.</t>
  </si>
  <si>
    <r>
      <rPr>
        <b/>
        <sz val="12"/>
        <color theme="1"/>
        <rFont val="Times New Roman"/>
        <family val="1"/>
      </rPr>
      <t xml:space="preserve">EFICACIA:
</t>
    </r>
    <r>
      <rPr>
        <sz val="12"/>
        <color theme="1"/>
        <rFont val="Times New Roman"/>
        <family val="1"/>
      </rPr>
      <t>Informes Trimestrales de PRQS y resultados de la encuesta de Percepción de Servicio a la Ciudadanía / Cuatro (4) Informes generados 
 2 / 4 = 50%</t>
    </r>
  </si>
  <si>
    <t xml:space="preserve">Acción 1.: El área soporto el informe del primer trimestre 2021, junto con el memo con fecha del 6 de julio 2021, al estar realizando el seguimiento el soporte deberia haber sido el segundo trimestre, se buscó esta información en el enlace de transparencia pero tampoco está publicado. 
Acción 2: De acuerdo a la acción planteada para realizar nuevas estrategias tendientes a fomentar el uso por parte del ciudadano de la encuesta de Percepción de Servicio al ciudadano el porceso menciona que para el segundo trimestre se realizaron 274 encuestas de percepción ciudadanas. 
Se analizaron los controles para  este riesgo, se observó la identificación de las actividaes de control de acuerdo al riesgo identificado para el proceso de Atención al ciudadano.  
Los controles definidos si atienden la mitigación del riesgo se sugiere continuar con el seguimiento a los controles establecidos.
Se identifica el responsable asignando para la ejecución de los controles.
Si cuenta con periocidad y frecuencia en los controles.
El proceso soporto evidencias de las acciones implementadas, cuenta con indicador de efectividad este facilita la medición del cumplimiento de la ejecución del control en aras de determinar la efectividad de los controles en la mitigación del riesgo, para este seguimiento tuvo un cumplimiento del 100%, mientras el indicador de eficacia dió un cumplimiento de 50%
Continuar con los controles para la mitigación del riesgo.
</t>
  </si>
  <si>
    <r>
      <rPr>
        <b/>
        <sz val="12"/>
        <color theme="1"/>
        <rFont val="Times New Roman"/>
        <family val="1"/>
      </rPr>
      <t xml:space="preserve">EFECTIVIDAD:
</t>
    </r>
    <r>
      <rPr>
        <sz val="12"/>
        <color theme="1"/>
        <rFont val="Times New Roman"/>
        <family val="1"/>
      </rPr>
      <t xml:space="preserve">
Número de encuestas de percepción diligenciadas / Número de personas encuestadas.
274 / 274 =100%</t>
    </r>
  </si>
  <si>
    <t>Hay renuencia en el diligenciamiento de la Encuesta de Percepción Ciudadana, esto dificultando la consolidación de datos cuantitativos frente al tipo de respuesta entregada  y los criterios de elaboración de respuesta por parte de IDIPRON</t>
  </si>
  <si>
    <t>Se realiza la formulación de la vigencia 2018</t>
  </si>
  <si>
    <t>Rodolfo Carrillo Quintero - Responsable Proceso Atención a la Ciudadanía</t>
  </si>
  <si>
    <t>Se realiza la revisión de la formulación del Mapa de Riesgos para la vigencia, revisando riesgos, su valoración mapa de calor para la vigencia 2019</t>
  </si>
  <si>
    <t>Paula Martínez Calderón - Profesional Conttratista Subdirección Financiera</t>
  </si>
  <si>
    <r>
      <t xml:space="preserve">Se realiza la revisión de la formulación del Mapa de Riesgos para la vigencia, revisando riesgos, su valoración mapa de calor para la vigencia 2020. Frente a la vigencia 2019, se realizó la revisión de los riesgos de los cuales se valoró los mismos y se mitigaron frente a la gestión del área:
(1) </t>
    </r>
    <r>
      <rPr>
        <i/>
        <sz val="10"/>
        <color theme="1"/>
        <rFont val="Times New Roman"/>
        <family val="1"/>
      </rPr>
      <t xml:space="preserve">"Pérdida de información del área Almacenada en el computador del responsable de Atención al Ciudadano y el de sus colaboradores" </t>
    </r>
    <r>
      <rPr>
        <sz val="10"/>
        <color theme="1"/>
        <rFont val="Times New Roman"/>
        <family val="1"/>
      </rPr>
      <t>se realizó la valoración y se contepló en el Mapa de Corrupción del proceso de atención a la ciudadanía(
(5)</t>
    </r>
    <r>
      <rPr>
        <i/>
        <sz val="10"/>
        <color theme="1"/>
        <rFont val="Times New Roman"/>
        <family val="1"/>
      </rPr>
      <t xml:space="preserve"> Imposibilidad de realizar seguimiento adecuado al canal Redes Sociales por parte del Área de Atención a la Ciudadania" </t>
    </r>
    <r>
      <rPr>
        <sz val="10"/>
        <color theme="1"/>
        <rFont val="Times New Roman"/>
        <family val="1"/>
      </rPr>
      <t>se realizó la valoración y el seguimiento se ha realziado constante por parte del Área, tanto que no representa un riesgo de gestión</t>
    </r>
  </si>
  <si>
    <t>Manuel Isiaí Diaz Cudris - Contrsita Proceso Atención a la Ciudadanía</t>
  </si>
  <si>
    <t>GRISEL CORDOBA CASELLA</t>
  </si>
  <si>
    <t xml:space="preserve">PROFESIONAL UNIVERSITARIO ESPECIALIZADO </t>
  </si>
  <si>
    <t>CONTRATISTA- PROFESIONAL LÍDER ATENCIÓN A LA CIUDADANÍA</t>
  </si>
  <si>
    <t>SUBDIRECTOR ADMINISTRATIVO CÓD. 068 - 02</t>
  </si>
  <si>
    <t>CONTRATISTA OFICINA ASESORA DE PLANEACIÓN</t>
  </si>
  <si>
    <t>CONTRATISTA OFICINA CONTROL INTERNO</t>
  </si>
  <si>
    <r>
      <t xml:space="preserve">ACCIÓN: </t>
    </r>
    <r>
      <rPr>
        <sz val="10"/>
        <color indexed="8"/>
        <rFont val="Times New Roman"/>
        <family val="1"/>
      </rPr>
      <t>(Marcar con "X")</t>
    </r>
  </si>
  <si>
    <r>
      <t>MANTENIMIENTO DE BIENES /</t>
    </r>
    <r>
      <rPr>
        <i/>
        <sz val="10"/>
        <color indexed="8"/>
        <rFont val="Times New Roman"/>
        <family val="1"/>
      </rPr>
      <t xml:space="preserve"> Garantizar las condiciones mínimas de calidad y habitabilidad de nuestros Niños, Niñas, Adolescentes y Jóvenes (NNAJ) y de todos los procesos del Instituto a través del mantenimiento físico preventivo y correctivo de bienes muebles e inmuebles que componen la infraetsructura del IDIPRON, con el fin de fortalecer la gestión administrativa, de comunicaciones e infraestructura de conformidad con los lineamientos legales establecidos.</t>
    </r>
  </si>
  <si>
    <t xml:space="preserve">MANTENIMIENTO DE BIENES MUEBLES - EQUIPOS </t>
  </si>
  <si>
    <t>Al no tener algunos repuestos o partes incluidos en un contrato de mantenimiento de equipos, se debe solicitar cotización a la firma contratista y a otras empresas.</t>
  </si>
  <si>
    <t>Retrasos en los mantenimientos mientras se reciben las cotizaciones y los repuestos.</t>
  </si>
  <si>
    <t>* Los Equipos quedan desamparados por un lapso de tiempo.
* La supervisión y su apoyo deben solicitar cotizaciones adicionales con otras empresas, generando desgastes administrativos</t>
  </si>
  <si>
    <t>* Establecer con la firma contratista del contrato de suministro de ferretería (piezas y partes), tiempos máximos de entrega de los repuestos o partes necesarias para habilitar un equipo.
*Plan de Mantenimiento Preventivo de Equipos</t>
  </si>
  <si>
    <t>* Realizar de la manera mas expedita la búsqueda de las cotizaciones de los ítems de partes y/o repuestos
*Sustitución temporal del equipo que por falla técnica presente problemas de funcionamiento</t>
  </si>
  <si>
    <t xml:space="preserve">*Requerir a la empresa contratista del contrato de suministro de ferretería (piezas y partes), varias opciones de proveedores con el fin de garantizar alternativas para la consecución oportuna de partes y/o repuestos.
*Disponibilidad (Stock) de equipos para sustitución temporal de equipos que requieran reparación.
*Actualización de los equipos de la entidad
</t>
  </si>
  <si>
    <t>Enero de a Diciembre 2021</t>
  </si>
  <si>
    <t>*Formato REQUERIMIENTOS TÉCNICOS CONTRATACIÓN DE BIENES, PRODUCTOS, OBRAS Y/O SERVICIOS, Código: A-GCO-FT-023</t>
  </si>
  <si>
    <t xml:space="preserve">Acta de inicio del contrato 1576 -2021 que tiene como objeto "el suministro de repuestos y herramientas para intervenir maquinaria equipos y electrodomésticos de propiedad del IDIPRON. 
Se implementa formato de control de inspección y mantenimiento de equipos. </t>
  </si>
  <si>
    <t>Responsable Mantenimiento de Bienes (Equipos) y/o Supervisor del Contrato en Mención</t>
  </si>
  <si>
    <r>
      <rPr>
        <b/>
        <sz val="12"/>
        <color rgb="FF000000"/>
        <rFont val="Times New Roman"/>
        <family val="1"/>
      </rPr>
      <t xml:space="preserve">EFICACIA:
</t>
    </r>
    <r>
      <rPr>
        <sz val="12"/>
        <color rgb="FF000000"/>
        <rFont val="Times New Roman"/>
        <family val="1"/>
      </rPr>
      <t>(1/1)*100=100%
CONTRATO DE FERRETERIA DE EQUIPOS</t>
    </r>
  </si>
  <si>
    <r>
      <t xml:space="preserve">EFECTIVIDAD:
RESULTADO DE 
</t>
    </r>
    <r>
      <rPr>
        <sz val="12"/>
        <color rgb="FF000000"/>
        <rFont val="Times New Roman"/>
        <family val="1"/>
      </rPr>
      <t xml:space="preserve">(36/42 ) x 100=82%
36 MANTENIMIENTOS/42 ATENDIDOS 
</t>
    </r>
  </si>
  <si>
    <r>
      <rPr>
        <b/>
        <sz val="10"/>
        <color indexed="8"/>
        <rFont val="Times New Roman"/>
        <family val="1"/>
      </rPr>
      <t>MANTENIMIENTO DE BIENES /</t>
    </r>
    <r>
      <rPr>
        <sz val="10"/>
        <color indexed="8"/>
        <rFont val="Times New Roman"/>
        <family val="1"/>
      </rPr>
      <t xml:space="preserve">
</t>
    </r>
    <r>
      <rPr>
        <i/>
        <sz val="10"/>
        <color indexed="8"/>
        <rFont val="Times New Roman"/>
        <family val="1"/>
      </rPr>
      <t>Garantizar las</t>
    </r>
    <r>
      <rPr>
        <b/>
        <i/>
        <sz val="10"/>
        <color indexed="8"/>
        <rFont val="Times New Roman"/>
        <family val="1"/>
      </rPr>
      <t xml:space="preserve"> </t>
    </r>
    <r>
      <rPr>
        <i/>
        <sz val="10"/>
        <color indexed="8"/>
        <rFont val="Times New Roman"/>
        <family val="1"/>
      </rPr>
      <t xml:space="preserve">condiciones mínimas de calidad y habitabilidad de nuestros Niños, Niñas, Adolescentes y Jóvenes (NNAJ) y de todos los procesos del Instituto a través del mantenimiento físico preventivo y correctivo de bienes y de infraestructura, con el fin de fortalecer la gestión administrativa, de comunicaciones e infraestructura de conformidad con los lineamientos legales establecidos.  </t>
    </r>
  </si>
  <si>
    <t>MANTENIMIENTO DE BIENES MUEBLES - INFRAESTRUCTURA</t>
  </si>
  <si>
    <t>Deterioro de la infraestructura física ya sea por factores de vetustez de las edificaciones o su inadecuado uso y apropiación por parte de Servidores Públicos y Niños, Niñas, Adolescentes y Jóvenes -NNAJ.
Alta Demanda de mantenimientos y requerimientos de la Entidad.</t>
  </si>
  <si>
    <t xml:space="preserve">La no prestación de los servicios en las unidades de protección integral, sedes y dependencias </t>
  </si>
  <si>
    <t>* Prestación deficiente del servicio.
* Concepto desfavorable por parte de la entidades como secretarías  de salud, ambiental y Personería de Bogotá
 * Cerramiento de Unidades de Protección Integral
* Multas y sanciones a la entidad.
* No se cuente con ambientes pedagógicos agradables para la
atención de los NNAJ</t>
  </si>
  <si>
    <t>* Procedimiento Mantenimiento de Bienes Inmuebles A-MBI-PR-001
* Cronogramas de Intervención por UPI A-MBI-FT-010
* Informe Semanal de Intervenciones A-MBI-FT-012
* Diagnóstico General del Bien Inmueble A-MBI-FT-013
* Control de inspección y ejecución de mantenimiento de bienes e infraestructura A-MBI-FT-007
* Cronograma Semanal de Intervenciones A-MBI-FT-009
* Plan de Manejo e Intervención de la Infraestructura A.MBI-FT-008
* Requisan y/o Reintegro de Materiales A-MBI-FT-011</t>
  </si>
  <si>
    <t>Intervención inmediata de la infraestructura de la unidad afectada, mediante actividades de mantenimiento correctivo, en nivel de alta prioridad.</t>
  </si>
  <si>
    <t>(1) Cumplir los correspondientes cronogramas de mantenimiento y dar cierre de los seguimientos a través de los informes a los requerimientos generados por las unidades, sedes y dependencias de la Entidad
Actualización periódica de los diagnósticos de las unidades
Requerir a los responsables de las unidades, buenas prácticas de mantenimiento para la conservación de las infraestructuras</t>
  </si>
  <si>
    <t xml:space="preserve">* Informes de ejecución de actividades con sus respectivo soporte y registro fotográfico. 
* Diligenciamiento de los formatos asociados al control e inspección de las ejecuciones de las adecuaciones y/o mantenimientos                             </t>
  </si>
  <si>
    <t>Responsable de Área y Equipo de Trabajo del Área de Mantenimiento de Bienes e Infraestructura</t>
  </si>
  <si>
    <r>
      <rPr>
        <b/>
        <sz val="12"/>
        <color rgb="FF000000"/>
        <rFont val="Times New Roman"/>
        <family val="1"/>
      </rPr>
      <t xml:space="preserve">EFICACIA:
RESULTADO DE </t>
    </r>
    <r>
      <rPr>
        <sz val="12"/>
        <color rgb="FF000000"/>
        <rFont val="Times New Roman"/>
        <family val="1"/>
      </rPr>
      <t xml:space="preserve">
(102 de informes de seguimiento y ejecución / 102 de mantenimientos solicitados)*100 =100%
</t>
    </r>
  </si>
  <si>
    <t>las evidencias aportas están encaminadas a la mitigación del riesgo formulado, sin embargo, el mapa solo se enfoca en los mantenimientos locativos, es importante generar una evaluación de riegos del mantenimiento de bienes y enseres, ya que allí también se pueden presentan riegos a materialización; en la casilla de seguimiento del formato debe ir marcado segundo seguimiento y  no tercero.</t>
  </si>
  <si>
    <t>Alta de demanda, falta de mantenimiento, carencia en la apropiación de espacios por parte de los participantes NNAJ y de los Responsables de Unidad</t>
  </si>
  <si>
    <t xml:space="preserve">Formulación, cambios en los riesgos o acciones, </t>
  </si>
  <si>
    <t>DIEGO ALEJANDRO VARGAS ALDANA
Profesional mantenimiento de bienes</t>
  </si>
  <si>
    <t>Se revisan los riesgos formulados, se ubica en la nuevo formato y metodología</t>
  </si>
  <si>
    <t>APOYO OFICINA DE CONTROL INTERNO</t>
  </si>
  <si>
    <t xml:space="preserve">DAVID DIAZ RODRÍGUEZ - MONICA JIMENEZ - OSCAR GAMBOA </t>
  </si>
  <si>
    <t>STEFANNY GINETH REINA</t>
  </si>
  <si>
    <t>CONTRATISTA - ÁREA MANTENIMIENTO DE BIENES (INFRAESTRUCTURA) - CONTRATISTA MANTENIMIENTO DE BIENES (EQUIPOS)</t>
  </si>
  <si>
    <t>SUBDIRECTOR ADMINISTRATIVO 068 - 02</t>
  </si>
  <si>
    <r>
      <t xml:space="preserve">GESTIÓN FINANCIERA
OBJETIVO: </t>
    </r>
    <r>
      <rPr>
        <i/>
        <sz val="10"/>
        <color theme="1"/>
        <rFont val="Times New Roman"/>
        <family val="1"/>
      </rPr>
      <t>Planear, gestionar y controlar  los recursos financieros del IDIPRON con trasparencia, eficiencia y agilidad para dar cumplimiento a los objetivos institucionales.</t>
    </r>
  </si>
  <si>
    <t>ÁREA DE CONTABLIDAD</t>
  </si>
  <si>
    <t xml:space="preserve">Personas ajenas al Área con permisos para consultar e imprimir los informes y auxiliares contables de la aplicación SYSMAN </t>
  </si>
  <si>
    <t>Malinterpretaciòn de informes financieros por parte de personas ajenas al área</t>
  </si>
  <si>
    <t xml:space="preserve"> - Entrega de información no oficial para la toma de decisiones</t>
  </si>
  <si>
    <t xml:space="preserve">Cada funcionario tiene un perfil en el aplicativo contable, de acuerdo a las funciones que realiza y los permisos que el responsable del área establezca; si en algun momento se presenta alguna inconsistencia con la aplicación contable se debe informar al área de sistemas mediante Aranda. De igual manera se habilitó en la aplicación contable que en el momento de impresión de auxiliares, el mismo muestre el usuario, día y hora en la que ejecutó dicha actividad. 
</t>
  </si>
  <si>
    <t>Matriz de trazabilidad</t>
  </si>
  <si>
    <t>Se realizó la solicitud del numero de usuarios activos en la plataforma sysman contable al área de sistemas, para iniciar el seguimiento correspondiente.</t>
  </si>
  <si>
    <t>Responsable del Área de Contabilidad y Equipo</t>
  </si>
  <si>
    <r>
      <rPr>
        <b/>
        <sz val="10"/>
        <color theme="1"/>
        <rFont val="Times New Roman"/>
        <family val="1"/>
      </rPr>
      <t xml:space="preserve">EFICACIA:
</t>
    </r>
    <r>
      <rPr>
        <sz val="10"/>
        <color theme="1"/>
        <rFont val="Times New Roman"/>
        <family val="1"/>
      </rPr>
      <t xml:space="preserve">
Matriz de trazabilidad </t>
    </r>
  </si>
  <si>
    <t xml:space="preserve">Se encuentra asignación de responsable para las acciones de control, así como una periodicidad definida para la acción. Se observa relación de las causas con el riesgo y las consecuencias. Es importante resaltar que una vez mas no se evidencian acciones preventivas para que el riesgo no se materialice, ya que la acción implementada corresponde a una correctiva y de contingencia. Por lo anterior, se recomienda diseñar controles preventivos, tendientes a evitar la materialización del riesgo.
Sobre la redacción del riesgo, nuevamente se recomienda aclarar si éste hace referencia a la malinterpretación o a la manipulación de la información generada por el aplicativo SYSMAN, o a ambas situaciones.
En cuanto al monitoreo del riesgo, según evidencias remitidas se observa que no se materializó el riesgo en el periodo objeto de análisis, y que en el segundo cuatrimestre no se tiene conocimiento de malinterpretaciones de los saldos del aplicativo contable. Se evidenció que algunos auxiliares no relacionaba el nombre de quien realizaba la impresión, motivo por el cual se requirió a sistemas para que realizaran la correspondiente actualización y se realizó la solicitud del número de usuarios activos en la plataforma SYSMAN al área de sistemas, para iniciar el seguimiento correspondiente de la cual no se evidencio resultados.
Falta diligenciar el campo de la fecha en el mapa de riesgos. 
Adicionalmente, se recomienda utilizar como contexto (contexto interno) para identificación de riesgos adicionales, los resultados de ejercicios de autocontrol, así como los resultados de las auditorías realizadas al Área de contabilidad, tanto internas  como externas.
</t>
  </si>
  <si>
    <t>EFECTIVIDAD:
Número de usuarios que han malinterpretado la información financiera generada del aplicativo / No de usuarios habilitados (0/44)*100=100%</t>
  </si>
  <si>
    <t>Actualmente hay usuarios que cuentan con permisos de consulta donde pueden imprimir los informes y auxiliares contables del aplicativo SYSMAN, lo que puede ocasiona malinterpretación de la información, trayendo como consecuencia la  entrega de reportes no oficiales para la toma de decisiones</t>
  </si>
  <si>
    <t>mensual</t>
  </si>
  <si>
    <r>
      <rPr>
        <b/>
        <sz val="10"/>
        <color theme="1"/>
        <rFont val="Times New Roman"/>
        <family val="1"/>
      </rPr>
      <t>RUBBY ESPERANZA MORENO CORREA</t>
    </r>
    <r>
      <rPr>
        <sz val="10"/>
        <color theme="1"/>
        <rFont val="Times New Roman"/>
        <family val="1"/>
      </rPr>
      <t xml:space="preserve">
Responsable Área de Contabilidad
</t>
    </r>
    <r>
      <rPr>
        <b/>
        <sz val="10"/>
        <color theme="1"/>
        <rFont val="Times New Roman"/>
        <family val="1"/>
      </rPr>
      <t>MARÍA CRISTINA CALDERÓN GALINDO</t>
    </r>
    <r>
      <rPr>
        <sz val="10"/>
        <color theme="1"/>
        <rFont val="Times New Roman"/>
        <family val="1"/>
      </rPr>
      <t xml:space="preserve">
Técnico Operativo Área de Contabilidad</t>
    </r>
  </si>
  <si>
    <t>MARÍA CRISTINA CALDERÓN GALINDO</t>
  </si>
  <si>
    <t>RUBBY ESPERANZA CORREA MORENO</t>
  </si>
  <si>
    <t>STEFANNY GINETH REINA ALVAREZ</t>
  </si>
  <si>
    <t>ANDRES E. BEJARANO B.</t>
  </si>
  <si>
    <t>TÉCNICO OPERATIVO</t>
  </si>
  <si>
    <t>RESPONSABLE DEL ÁREA DE CONTABILIDAD</t>
  </si>
  <si>
    <t>SUBDIRECTOR TÉCNICO, ADMINISTRATIVO Y FINANCIERO</t>
  </si>
  <si>
    <t>PROFESIONAL OFICINA ASESORA DE PLANEACIÓN</t>
  </si>
  <si>
    <t xml:space="preserve">CONTRATISTA PROFESIONAL ESPECIALIZADO OFICINA DE CONTROL INTERNO </t>
  </si>
  <si>
    <t xml:space="preserve">                                                                                                          Gestión Financiera  /                  Planear, gestionar y controlar los recursos financieros del IDIPRON con transparencia eficiencia y agilidad para dar cumplimiento a los objetivos institucionales</t>
  </si>
  <si>
    <t>Área de Presupuesto</t>
  </si>
  <si>
    <t>Inadecuada  revisión por  parte de la persona  que hace la afectación presupuestal.</t>
  </si>
  <si>
    <t>Información presupuestal inexacta y falta de veracidad</t>
  </si>
  <si>
    <t>Revisar y verificar que el objeto del gasto corresponda con el concepto de gasto y la fuente para cada rubro presupuestal, y efectuar  la corrección de la afectación realizada según corresponda. De igual manera se cuenta con el procedimiento "Expedición certificado de disponibilidad presupuestal" A-GFI-PR-001</t>
  </si>
  <si>
    <t xml:space="preserve">Deberá realizarse la corrección de la afectación, anulando el CDP y asignando un número.
En caso de haber emitido CRP con un CDP con el concepto de gasto errado, se anulan los documentos generando un nuevo número de CDP y CRP </t>
  </si>
  <si>
    <t>01/05/2021 - 31/08/2021</t>
  </si>
  <si>
    <t>Responsable del Área de Presupuesto</t>
  </si>
  <si>
    <r>
      <rPr>
        <b/>
        <sz val="10"/>
        <color theme="1"/>
        <rFont val="Times New Roman"/>
        <family val="1"/>
      </rPr>
      <t xml:space="preserve">EFICACIA: </t>
    </r>
    <r>
      <rPr>
        <sz val="10"/>
        <color theme="1"/>
        <rFont val="Times New Roman"/>
        <family val="1"/>
      </rPr>
      <t>(Número de revisiones realizadas de acuerdo a los controles establecidos = 890 / Número de certificados solicitados = 890) x 100  Total 100%</t>
    </r>
  </si>
  <si>
    <t xml:space="preserve">Se observa coherencia entre las causas, el riesgo y sus consecuencias, así como coherencia con la acción de control formulada. La periodicidad de los controles es adecuada para mitigar el riesgo.
Se reportó que para el segundo cuatrimestre no se materializó el riesgo, y para este periodo se revisaron 890 solicitudes de disponibilidad presupuestal, donde se verificó el concepto del gasto y la fuente a afectar, para continuar con la expedición del Certificado de Disponibilidad Presupuestal solicitados por las diferentes áreas del IDIPRON. Cumplimiento de indicadores del 100%.
Se reitera, por parte de la OCI, la recomendación de hacer una revisión de los riesgos, mediante el análisis de los diferentes contextos, con el fin de identificar y gestionar riesgos adicionales en un área relevante en la Entidad, y con actividades críticas, como lo es presupuesto. </t>
  </si>
  <si>
    <r>
      <t xml:space="preserve">EFECTIVIDAD: </t>
    </r>
    <r>
      <rPr>
        <sz val="10"/>
        <color theme="1"/>
        <rFont val="Times New Roman"/>
        <family val="1"/>
      </rPr>
      <t xml:space="preserve">(Número de certificados expedidos correctamente = 890 /Número de certificados solicitados = 890 * 100 Total 
100%
</t>
    </r>
  </si>
  <si>
    <t>diario</t>
  </si>
  <si>
    <t>t</t>
  </si>
  <si>
    <t>Primer seguimiento al mapa de riesgos de gestión, contemplado entre el 01 de enero y el 30 de abril de 2021.</t>
  </si>
  <si>
    <t>ANDRES FELIPE VILLAMIL CASTRO</t>
  </si>
  <si>
    <t xml:space="preserve">FABIOLA FRANCO ESCOBAR </t>
  </si>
  <si>
    <t>HUGO ALBERTO CARRILLO GOMEZ</t>
  </si>
  <si>
    <t>AUXILIAR ADMINISTRATIVO CÓDIGO 407 GRADO 09</t>
  </si>
  <si>
    <t>RESPONSABLE ÁREA DE PRESUPUESTO</t>
  </si>
  <si>
    <t>Planear, gestionar y controlar los recursos del IDIPRON mediante los diferentes lineamientos financieros, con el fin de dar cumplimiento a los objetivos institucionales de manera transparente, eficiente y agíl.</t>
  </si>
  <si>
    <t>ÁREA DE TESORERÍA</t>
  </si>
  <si>
    <t xml:space="preserve">1. Alteración de las bases de datos en el Sistema.
2. Vulnerabilidad en el sistema de información financiera SYSMAN.
3.Desactualizaciónde la versión Software.
4. Debilidad en la actualización de las operaciones registradas en tiempo real. </t>
  </si>
  <si>
    <t>Inexactitud en la información al generar  el Estado de Tesorería y los auxiliares en el Sistema Sysman.</t>
  </si>
  <si>
    <t>1. Producción de información imprecisa y poco confiable.
 2. Incumplimiento en las obligaciones de la entidad.
3.Intercambio o duplicidad de  la información.
4. Investigaciones de entes de control y sanciones para el Instituto.</t>
  </si>
  <si>
    <t>Verificación mensual por parte del responsable del área, de los comprobantes de Tesorería generados por el Sistema SYSMAN contra el informe de auxiliares contables, corriendo los procesos de cuadre de saldos; ante cualquier anomalía, se solicita al Área de Sistemas por medio de la mesa de ayuda/ aranda a fin de verificar que los ajustes o solicitudes se estén realizando de fondo con el proveedor de Sysman.</t>
  </si>
  <si>
    <t>1. Recurrir a copias de seguridad.
2. Requerir a Sistemas informando de la situación y solicitar las correcciones pertinentes.</t>
  </si>
  <si>
    <t xml:space="preserve">Identificar las inconsistencias que se presenten en el aplicativo SYSMAN durante la realización de las actividades del Área de Tesorería, identificar la causa que genera dichas inconsistencias y solicitar una solución por parte del proveedor.  </t>
  </si>
  <si>
    <r>
      <rPr>
        <b/>
        <sz val="10"/>
        <rFont val="Times New Roman"/>
        <family val="1"/>
      </rPr>
      <t xml:space="preserve">Primer seguimiento
</t>
    </r>
    <r>
      <rPr>
        <sz val="10"/>
        <rFont val="Times New Roman"/>
        <family val="1"/>
      </rPr>
      <t xml:space="preserve">*Se diligenció el archivo en Excel, con los casos en los que el sistema de información Sysman presentó inconsistencias, se registraron ocho (8) casos: Caso 929 del 04.01.2021, caso 934 del 15.01.2021, caso 943 del 03.02.2021, caso 947 del 03.02.2021, caso 951 del 05.02.2021, caso 952 del 08.02.2021, caso 954 del 08.02.2021 y caso 4181 del 03.03.2021. A cada caso se le hizo el seguimiento hasta que  los ocho  fueron resueltos exitosamente.
*Se hace revisión de los informes mensualmente verificando que ninguno tenía inconsistencias.
</t>
    </r>
    <r>
      <rPr>
        <b/>
        <sz val="10"/>
        <rFont val="Times New Roman"/>
        <family val="1"/>
      </rPr>
      <t>Segundo seguimiento</t>
    </r>
    <r>
      <rPr>
        <sz val="10"/>
        <rFont val="Times New Roman"/>
        <family val="1"/>
      </rPr>
      <t xml:space="preserve">
*Se diligenció el archivo en Excel, con los casos en los que el sistema de información Sysman presentó inconsistencias, se registraron ocho (8) casos: Caso 1010 del 06.05.2021, caso 1020 del 10.06.2021, caso 4584 del 14.05.2021, caso 4598 del 20.05.2021, caso 4645 del 08.06.2021, caso 1021 del 16.06.2021, caso 4685 del 28.06.2021 y caso 4686 del 28.06.2021. A cada caso se le hizo el seguimiento hasta que  los ocho  fueron resueltos exitosamente.
*Se hace revisión de los informes mensualmente verificando que ninguno tenía inconsistencias.</t>
    </r>
  </si>
  <si>
    <t>En cuanto a los riesgos y controles, se observa relación de las causas con el riesgo y las consecuencias; y coherencia entre las causas y las acciones de control implementadas.
Se encuentra asignación de responsable para las acciones de control, así como una periodicidad definida para la acción. 
Para el segundo cuatrimestre, se observa un adecuado seguimiento al riesgo. En cuanto al monitoreo del riesgo, según evidencias remitidas,  de los ocho (8) casos en los que el sistema de información SYSMAN presentó inconsistencias, a cada uno se le hizo el seguimiento correspondiente quedando solucionados exitosamente. Así mismo, reportan que de los veinte (20) informes generados en este periodo, ninguno presentó inconsistencias. No se observa materialización de dicho riesgo de manera específica en reportes generados en Tesorería con las causas descritas en el mapa. Se cumplió con el 100% de los indicadores
Las acciones adoptadas están encaminadas a mitigar el riesgo. 
Se recomienda que el proceso identifique las debilidades que pudieran presentarse en cuanto a inconsistencias de información y/o reportes con causas adicionales a las planteadas.
Adicionalmente, se recomienda utilizar como contexto (contexto interno) para la  identificación de riesgos adicionales, los resultados de ejercicios de autocontrol, así como los resultados de las auditorías  tanto internas como externas, realizadas al Área de Tesorería.</t>
  </si>
  <si>
    <r>
      <rPr>
        <b/>
        <sz val="10"/>
        <rFont val="Times New Roman"/>
        <family val="1"/>
      </rPr>
      <t xml:space="preserve">EFECTIVIDAD:
 RESULTADO DE 
</t>
    </r>
    <r>
      <rPr>
        <sz val="10"/>
        <rFont val="Times New Roman"/>
        <family val="1"/>
      </rPr>
      <t xml:space="preserve">
(20 informes sin inconsistencias / 20 de informes generados por el sistema en el cuatrimestre) x 100 =100%
</t>
    </r>
  </si>
  <si>
    <t>La inexactitud en la generación  de información financiera en el Sistema puede generar información imprecisa a la hora de generar los informes a los entes de control, bien sea por intercambio o duplicidad de la misma.</t>
  </si>
  <si>
    <t>Mensualmente</t>
  </si>
  <si>
    <r>
      <rPr>
        <b/>
        <sz val="10"/>
        <color theme="1"/>
        <rFont val="Times New Roman"/>
        <family val="1"/>
      </rPr>
      <t>DANIELA ANDREA JOYA MORA</t>
    </r>
    <r>
      <rPr>
        <sz val="10"/>
        <color theme="1"/>
        <rFont val="Times New Roman"/>
        <family val="1"/>
      </rPr>
      <t xml:space="preserve">
Contratista Profesional
Área de Tesorería</t>
    </r>
  </si>
  <si>
    <t>LUZ AIDA RAMIREZ GOMEZ</t>
  </si>
  <si>
    <t>IVAN FELIPE VARGAS ALDANA</t>
  </si>
  <si>
    <t>STEFANNY REINA</t>
  </si>
  <si>
    <t xml:space="preserve">PROFESIONAL UNIVERSITARIO CÓD. 219 GRADO 01 </t>
  </si>
  <si>
    <t>CONTRATISTA - SUBDIRECCIÓN ADMINISTRATIVA Y FINANCIERA</t>
  </si>
  <si>
    <t>GESTIÓN DOCUMENTAL / Establecer los lineamientos, para el manejo de la información generada y tramitada por el Instituto Distrital para la Protección de la Niñez y la Juventud – IDIPRON, independientemente del soporte y medio de creación. Con la finalidad de normalizar los procesos del Área de Administración Documental, en las diferentes etapas del
ciclo de vida de los documentos, así como en los diferentes archivos de gestión y central.</t>
  </si>
  <si>
    <t>ÁREA ADMINISTRACIÒN DOCUMENTAL</t>
  </si>
  <si>
    <t xml:space="preserve">
*Carencia de difusión de Instrumentos Archivísticos para el adecuado manejo de la información.
* Baja apropiación y aplicación de  instrumentos archivísticos, en las Áreas productoras de información.
* Ausencia de personal idóneo para realizar procesos archivísticos
* Dificultad para la recuperación y acceso de la información</t>
  </si>
  <si>
    <t>Desorganización del acervo documental del IDIPRON (clasificación, ordenación, descripción, aplicación para una adecuada transferencia primaria)</t>
  </si>
  <si>
    <t xml:space="preserve">* Desconocimiento de instrumentos y proceso  archivísticos vigentes en la entidad.
* Archivos de gestión desorganizados por no aplicar los lineamientos establecidos.
* Reprocesos en la organización de la información
* Atención oportuna del  acceso a la información  a los usuarios por  falta de aplicación de procedimientos establecidos </t>
  </si>
  <si>
    <t xml:space="preserve">
Tabla de Retención Documental
A-GDO-04 Instructivo organización archivo de gestión.
A-GDO-02  Instructivo Elaboración y Actualización Tabla de Retención Documental
Manual proceso y procedimientos - Proceso de Gestión Documental
Instrumentos de gestión de la información pública del link transparencia y acceso de la información pública</t>
  </si>
  <si>
    <t>1969-2018</t>
  </si>
  <si>
    <t xml:space="preserve">Aplicación de instrumentos archivísticos.
Aplicación de los instrumentos establecidos
Difusión de procesos procedimientos de gestión documental
</t>
  </si>
  <si>
    <t>* Aplicar  los instrumentos archivísticos que se requieran
* Realizar asesoría en la aplicación de Tablas de Retención Documental a las Áreas productoras de información para llevar a cabo  las trasferencias primarias acorde al plan de transferencias definido en la Entidad.
*Difusión de instrumentos archivísticos y herramientas del proceso de gestión documental</t>
  </si>
  <si>
    <t>01  enero a 31 de diciembre de 2021</t>
  </si>
  <si>
    <r>
      <rPr>
        <b/>
        <sz val="10"/>
        <color theme="1"/>
        <rFont val="Times New Roman"/>
        <family val="1"/>
      </rPr>
      <t>1.1. Aplicar  los instrumentos archivísticos que se requieran</t>
    </r>
    <r>
      <rPr>
        <sz val="10"/>
        <color theme="1"/>
        <rFont val="Times New Roman"/>
        <family val="1"/>
      </rPr>
      <t xml:space="preserve">
Como evidencia a esta actividad se adjuntan los inventarios de los diferentes archivos de Gestión Documental (Archivo Central, Archivo Misional y Archivo OAJ) y los inventarios de las áreas visitadas en los cuales se puede evidenciar la aplicación de FUID, TVD, TRD, PINAR y CCD.
</t>
    </r>
    <r>
      <rPr>
        <b/>
        <sz val="10"/>
        <color theme="1"/>
        <rFont val="Times New Roman"/>
        <family val="1"/>
      </rPr>
      <t>1.2. Realizar asesoría en la aplicación de Tablas de Retención Documental a las Áreas productoras de información para llevar a cabo  las trasferencias primarias acorde al plan de transferencias definido en la Entidad.</t>
    </r>
    <r>
      <rPr>
        <sz val="10"/>
        <color theme="1"/>
        <rFont val="Times New Roman"/>
        <family val="1"/>
      </rPr>
      <t xml:space="preserve">
Como evidencias se adjuntan las actas de las visitas realizadas junto con los inventarios de la documentación de cada área visitada.
</t>
    </r>
    <r>
      <rPr>
        <b/>
        <sz val="10"/>
        <color theme="1"/>
        <rFont val="Times New Roman"/>
        <family val="1"/>
      </rPr>
      <t xml:space="preserve">1.3. Difusión de instrumentos archivísticos y herramientas del proceso de gestión documental
</t>
    </r>
    <r>
      <rPr>
        <sz val="10"/>
        <color theme="1"/>
        <rFont val="Times New Roman"/>
        <family val="1"/>
      </rPr>
      <t>Como evidencias se adjunta la presentación de la capacitación realizada al equipo de administración documental junto con el listado de asistencia a la misma y se adjunta la presentación de la capacitación realizada a supervisores y apoyos a la supervisión junto con el listado de asistencia a la reunión. Adicional se adjuntan las piezas comunicacionales que se difunden a toda la entidad.</t>
    </r>
  </si>
  <si>
    <t>"SUBDIRECTOR TÉCNICO ADMINISTRATIVO Y FINANCIERO 
CÓDIGO 068 GRADO 02
PROFESIONAL UNIVERSITARIO"</t>
  </si>
  <si>
    <r>
      <rPr>
        <b/>
        <sz val="10"/>
        <color theme="1"/>
        <rFont val="Times New Roman"/>
        <family val="1"/>
      </rPr>
      <t xml:space="preserve">EFICACIA:
</t>
    </r>
    <r>
      <rPr>
        <sz val="10"/>
        <color theme="1"/>
        <rFont val="Times New Roman"/>
        <family val="1"/>
      </rPr>
      <t xml:space="preserve">
</t>
    </r>
    <r>
      <rPr>
        <b/>
        <sz val="10"/>
        <color theme="1"/>
        <rFont val="Times New Roman"/>
        <family val="1"/>
      </rPr>
      <t xml:space="preserve">RESULTADO DE </t>
    </r>
    <r>
      <rPr>
        <sz val="10"/>
        <color theme="1"/>
        <rFont val="Times New Roman"/>
        <family val="1"/>
      </rPr>
      <t xml:space="preserve">
(Aplicación  Instrumentos Archivísticos 
Número de instrumentos con seguimiento / Seguimiento de los instrumentos archivísticos *
* 1 Herramienta de medición  Plan Institucional de Archivos - PINAR
2 Herramienta de medición Programa de Gestión Documental PGD
3. Herramienta de medición: Tabla de Retención Documental que contempla  Cuadro de Clasificación Documental e inventarios documentales 
Ver "HDV INSRUMENTOS (1. EFI)"
(2) Visitas técnicas para la aplicación TRD
Número de  visitas técnicas realizadas / Número de visitas   Técnicas proyectadas
Uno por cada acción
Ver "HDV VISITAS (1. EFI)"</t>
    </r>
  </si>
  <si>
    <t>Las acciones son preventivas y están encaminadas a mitigar el riesgo. La periodicidad es oportuna.
Se establece responsable de las acciones de control.  
Se realiza segundo seguimiento, la fecha debe ser a 31 de agosto de 2021 y no 8 de septiembre de 2021
El área de Gestión Documental reporta que aplica en su cotidianidad todos los instrumentos archivísticos que se requieran y adjunta evidencia de los inventarios de los diferentes archivos de Gestión Documental, como lo son el archivo central, archivo misional y archivo OAJ,  y los inventarios de las áreas visitadas en los cuales se puede evidenciar la aplicación de FUID, TVD, TRD, PINAR y CCD.
El área de Gestión Documental reporta que realizó en el segundo cuatrimestre un total de 33 visitas técnicas de aplicación de Tablas de Retención Documental – TRD,  tanto a  dependencias como a UPIS, para llevar a cabo las trasferencias primarias acorde al plan de transferencias definido en la Entidad. Se evidenciaron actas de visitas; sin embargo, no se evidenciaron las actas de la UPI La Florida, UPI La 32 y Carrera Administrativa, relacionadas en las acciones implementadas para el mes de agosto de 2021; para este mismo mes, anexaron el acta del Área de Capacitación, que no está relacionada en las acciones implementadas.
Se evidencia la aplicación de instrumentos archivísticos y la labor de difusión de las herramientas del proceso de Gestión Documental, mediante capacitaciones dadas a supervisores y a las diferentes dependencias del Instituto. Se evidenciaron once piezas comunicacionales alusivas al área y al correcto manejo de los archivos y presentaciones realizadas por Gestión Documental.
No se evidencia el resultado del cálculo de los indicadores de eficacia y eficiencia  en el mapa de riesgos,  de acuerdo con la hoja de vida de los indicadores diseñados.</t>
  </si>
  <si>
    <r>
      <t xml:space="preserve">EFECTIVIDAD:
 RESULTADO DE 
</t>
    </r>
    <r>
      <rPr>
        <sz val="10"/>
        <color theme="1"/>
        <rFont val="Times New Roman"/>
        <family val="1"/>
      </rPr>
      <t>(3) Difusión de  Instrumentos Archivísticos  y Herramientas de Gestión Documental.
Número de tips difundidos / Número de tips proyectados
Ver "HDV DIFUSIÓN INSTR (1. EFE)"</t>
    </r>
  </si>
  <si>
    <t xml:space="preserve">Acción No 1 Cada vez que se requiera
Acción No 2 Actualización TRD
Acción No 3 Cada vez que se requiera </t>
  </si>
  <si>
    <t>* El sistema CORDIS presenta saltos en la asignación del No de consecutivo de radicados.
*   El sistema no cuenta con la interoperabilidad con el escáner para el cargue  automático y en tiempo real  de las imágenes (comunicaciones y Anexos).
*  No se encuentra en funcionamiento la opción de informar a otros destinatarios cuando se requiere enviar copia  así como el envió de alertas automáticas por correo electrónico a los destinatarios.
* Estandarización de Informes automáticos que permitan evidenciar los diferentes tramites realizados en las comunicaciones oficiales de la Entidad</t>
  </si>
  <si>
    <t xml:space="preserve">Obsolescencia del Sistema de Gestión Documental CORDIS </t>
  </si>
  <si>
    <t xml:space="preserve">
* Falta de oportunidad en la respuesta, afectando al usuario final.
* No se cuenta con un consecutivo único de las comunicaciones radicadas en el sistema CORDIS.
*  Reprocesos y tiempos adicionales realizando actividades manuales que pueden ser automáticas
* Desconocimiento de la información en tiempo real y demora en la respuesta oportuna de los tramites
* Riesgo jurídico por incumplimiento de tiempos perentorios
* Apertura de procesos disciplinarios a los(as) servidores(as) públicos(as)
* Captura y procesamiento de datos manuales que conducen al error por el tiempo que se aumentan el desarrollo de informes.</t>
  </si>
  <si>
    <t>A-GDO-PR-002 Administración de
Comunicaciones Oficiales
A-GDO-IN-002 Planeación, Producción, Gestión y Tramite Documental 
Informe de las comunicaciones</t>
  </si>
  <si>
    <t>2014-2019</t>
  </si>
  <si>
    <t>* Soporte de los ingenieros con experiencia en desarrollo de del sistema de información CORDIS, con la finalidad mejorar la herramienta, para que esta sea funcional para el Instituto.
* Coordinar con Secretaría Distrital de Hacienda la implementación del Sistema de Información Unificado
* Realizar la radicación de las comunicaciones en tiempo real.
* Mantener actualizado el consecutivo de correspondencia.</t>
  </si>
  <si>
    <t xml:space="preserve">
* Realizar solicitudes de soporte en casos de fallo reiterado del Sistema CORDIS</t>
  </si>
  <si>
    <r>
      <rPr>
        <b/>
        <sz val="10"/>
        <color theme="1"/>
        <rFont val="Times New Roman"/>
        <family val="1"/>
      </rPr>
      <t>2.1. Realizar solicitudes de soporte en casos de fallo reiterado del Sistema CORDIS</t>
    </r>
    <r>
      <rPr>
        <sz val="10"/>
        <color theme="1"/>
        <rFont val="Times New Roman"/>
        <family val="1"/>
      </rPr>
      <t xml:space="preserve">
Como evidencia se adjuntan los correos de solicitudes a Tecnologías de la Información reportando los fallos del sistema CORDIS.</t>
    </r>
  </si>
  <si>
    <r>
      <rPr>
        <b/>
        <sz val="10"/>
        <color theme="1"/>
        <rFont val="Times New Roman"/>
        <family val="1"/>
      </rPr>
      <t>2.1. Realizar solicitudes de soporte en casos de fallo reiterado del Sistema CORDIS</t>
    </r>
    <r>
      <rPr>
        <sz val="10"/>
        <color theme="1"/>
        <rFont val="Times New Roman"/>
        <family val="1"/>
      </rPr>
      <t xml:space="preserve">
Se realizan las solicitudes de soporte de fallo del sistema cordis al área de Tecnologías de la Información cada vez que se presentan errores en el funcionamiento del sistema.
</t>
    </r>
  </si>
  <si>
    <r>
      <rPr>
        <b/>
        <sz val="10"/>
        <color theme="1"/>
        <rFont val="Times New Roman"/>
        <family val="1"/>
      </rPr>
      <t xml:space="preserve">EFICACIA:
</t>
    </r>
    <r>
      <rPr>
        <sz val="10"/>
        <color theme="1"/>
        <rFont val="Times New Roman"/>
        <family val="1"/>
      </rPr>
      <t xml:space="preserve">
</t>
    </r>
    <r>
      <rPr>
        <b/>
        <sz val="10"/>
        <color theme="1"/>
        <rFont val="Times New Roman"/>
        <family val="1"/>
      </rPr>
      <t xml:space="preserve">RESULTADO DE </t>
    </r>
    <r>
      <rPr>
        <sz val="10"/>
        <color theme="1"/>
        <rFont val="Times New Roman"/>
        <family val="1"/>
      </rPr>
      <t xml:space="preserve">
* Informe de seguimiento y gestión del sistema de información. 
Ver "HDV INFORME MESA CORDIS (2.EFI)"</t>
    </r>
  </si>
  <si>
    <t>Las acciones son preventivas y están encaminadas a mitigar el riesgo. La periodicidad es oportuna.
Se establece responsable de las acciones de control.  
Se realiza segundo seguimiento, la fecha debe ser a 31 de agosto de 2021 y no 8 de septiembre de 2021
El área de Gestión Documental aporta evidencia de los pantallazos de los correos de solicitud de soporte por fallas en el sistema CORDIS al área de Tecnología de la Información. Sin embargo, no se evidencia la correspondiente respuesta de la solución realizada por el área de sistemas y el plan de acción adoptado para corregir la deficiencia presentada. 
No se evidencia el resultado del cálculo de los indicadores de eficacia y eficiencia  en el mapa de riesgos,  de acuerdo con la hoja de vida de los indicadores diseñados.</t>
  </si>
  <si>
    <r>
      <rPr>
        <b/>
        <sz val="10"/>
        <rFont val="Times New Roman"/>
        <family val="1"/>
      </rPr>
      <t xml:space="preserve">EFECTIVIDAD:
 RESULTADO DE 
</t>
    </r>
    <r>
      <rPr>
        <sz val="10"/>
        <rFont val="Times New Roman"/>
        <family val="1"/>
      </rPr>
      <t>* Informes de seguimiento quincenal
Primer cuatrimestre
Segundo cuatrimestre
Tercer cuatrimestre
Total 
Ver "HDV INFORME SEG QUINCE (2. EFE)"</t>
    </r>
  </si>
  <si>
    <t xml:space="preserve">Acción No 1. Cada vez que se requiera </t>
  </si>
  <si>
    <t>Pérdida total o parcial de la documentación que hace parte de la memoria institucional y reposa en los archivos de gestión, central y misional</t>
  </si>
  <si>
    <t>Implementación Sistema Integrado de Conservación - A-GDO-DI-007</t>
  </si>
  <si>
    <t>Difusión del procedimiento de reconstrucción de expedientes una vez realizado la oficialización del mismo .</t>
  </si>
  <si>
    <t xml:space="preserve">*  Aplicación de estrategias del plan de Conservación Documental
1.Capacitar al personal de planta y contratista de IDIPRON para generar conciencia de la importancia de la conservación de la información que se genera en cumplimento de los objetivos de la entidad en todo el ciclo vital del documento. 
2. Garantizar el cumplimiento de los requisitos para el almacenamiento de la documentación teniendo en cuenta los espacios establecidos por la entidad para tal fin.
3. Establecer lineamientos para el monitoreo y control de las condiciones ambientales en los espacios de archivo señaladas por la normatividad.
4. Fijar lineamientos técnicos y cronograma para la ejecución de actividades de mantenimiento, limpieza, fumigación y saneamiento en los espacios de archivo.
5. Determinar aspectos básicos para el salvamento y recuperación de la documentación en situación de riesgo.
6.Establecer métodos adecuados para el almacenamiento y re-almacenamiento de la documentación teniendo en cuenta su disposición final establecida en las Tablas de Retención Documental y Tablas de Valoración Documental de la entidad. 
* Aplicación de estrategias del plan de Preservación digital </t>
  </si>
  <si>
    <r>
      <rPr>
        <b/>
        <sz val="10"/>
        <color theme="1"/>
        <rFont val="Times New Roman"/>
        <family val="1"/>
      </rPr>
      <t>3.1. Aplicación de estrategias del plan de Conservación Documental</t>
    </r>
    <r>
      <rPr>
        <sz val="10"/>
        <color theme="1"/>
        <rFont val="Times New Roman"/>
        <family val="1"/>
      </rPr>
      <t xml:space="preserve">
Se adjunta la matriz de seguimiento estipulada para el plan de conservación en la cual se puede evidenciar el avance de cumplimiento de las 6 actividades programadas para el segundo trimestre, cada uno cuenta con sus justificaciones y porcentaje de avance. Además se adjunta una carpeta para cada actividad programada con sus respectivas evidencias.
Se adjunta la matriz de seguimiento creada para el plan de preservación digital en la cual se puede evidenciar el avance de cumplimiento de las actividades programadas para el primer semestre, cada uno cuenta con sus justificaciones y porcentaje de avance. Además se adjunta una carpeta para cada actividad programada con sus respectivas evidencias.</t>
    </r>
  </si>
  <si>
    <t xml:space="preserve">Las acciones son preventivas y están encaminadas a mitigar el riesgo. La periodicidad es oportuna.
Se establece responsable de las acciones de control.  
Se realiza segundo seguimiento, la fecha debe ser a 31 de agosto de 2021 y no 8 de septiembre de 2021
En las evidencias aportadas se observa la matriz de seguimiento para el plan de conservación en la que se evidencia el avance de cumplimiento de las seis actividades programadas para el segundo trimestre, con sus justificaciones y nivel de avance con sus respectivos soportes
Así mismo, allegaron la matriz de seguimiento para el plan de preservación digital,  con evidencia del avance de cumplimiento de las actividades programadas para el primer semestre, con sus justificaciones y porcentaje de avance y sus respectivos soportes. El nivel de avance no se cumple debido a que se requiere un ingeniero de sistemas especializado para la estrategia N°2 del plan de preservación digital, en su actividad N°1 elaboración del esquema de metadatos. La contratación se adelantó durante el mes de agosto y comenzará a ejecutar las actividades de plan de preservación a partir del mes de septiembre del año 2021.
Hay que tener en cuenta que las actividades programadas están contempladas para el segundo trimestre y para el primer semestre, mientras que el mapa de riesgo está para rendir informe del segundo cuatrimestre del año, es necesario ajustar dichos periodos para que haya uniformidad en los periodos reportados. 
No se evidencia el resultado del cálculo de los indicadores de eficacia y eficiencia  en el mapa de riesgos,  de acuerdo con la hoja de vida de los indicadores diseñados.
</t>
  </si>
  <si>
    <r>
      <t xml:space="preserve">EFECTIVIDAD:
</t>
    </r>
    <r>
      <rPr>
        <sz val="10"/>
        <rFont val="Times New Roman"/>
        <family val="1"/>
      </rPr>
      <t>Número de encuestas aprobadas en apropiación de los tips difundidos / Número de encuestas diligenciadas</t>
    </r>
    <r>
      <rPr>
        <b/>
        <sz val="10"/>
        <rFont val="Times New Roman"/>
        <family val="1"/>
      </rPr>
      <t xml:space="preserve"> </t>
    </r>
  </si>
  <si>
    <t>La baja asistencia y apropiación a las actividades de capacitación contenidas en el PIC, no contar con espacios adecuados para la conservación de la documentación, no realizar formulación del  plan de contingencia o salvamento de la información ante cualquier  catástrofe natural u otras causas que puedan afectar la conservación y preservación de la información, la falta de asignación de recursos para la implementación de las estrategias que conforma el SIC y la baja implementación del Sistema Integración de Conservación (SIC) , puede ocasionar deterioro, perdida parcial o total  de la información al efectuar prácticas inadecuadas en su almacenamiento y  el desconocimiento de acciones a realizar en caso de cualquier emergencia.</t>
  </si>
  <si>
    <t xml:space="preserve">Acción No 1 y 2  cronograma de actividades establecidas en cada una de las estrategias del Sistema Integrado de Conservación  a Corto Plazo (2020) 
</t>
  </si>
  <si>
    <t>Revisión del Mapa de Riesgos</t>
  </si>
  <si>
    <t>YENNIFER PADILLA MARTÍNEZ - Responsable Área de Administración Documental</t>
  </si>
  <si>
    <t>Actualización de los riesgos, revisión del mapa de calor, revisión de las acciones</t>
  </si>
  <si>
    <t>GERALDYNE REYES ARENAS</t>
  </si>
  <si>
    <t>RICHARD PEÑALOZA GÓMEZ</t>
  </si>
  <si>
    <t>HUGO CARRILLO</t>
  </si>
  <si>
    <t xml:space="preserve">ANDRES EDUARDO BEJRANO BEJARANO </t>
  </si>
  <si>
    <t>Contratista</t>
  </si>
  <si>
    <t>Subdirector Administrativo</t>
  </si>
  <si>
    <t>El sistema de información CORDIS presenta inconsistencias en: 
Los saltos de consecutivos de radicados, el no contar con interoperabilidad del Hardware para cargue de imágenes, el no funcionamiento de la opción de informar para el envío de copias y la falta de estandarización de informes, ocasionaría que el proceso de gestión y tramite no se desarrolle, conforme a los protocolos y tiempos establecidos .</t>
  </si>
  <si>
    <t>Baja asistencia y apropiación a las actividades de capacitación contenidas en el PIC propuestas para cada vigencia.
Los espacios de archivo no cumplen con lo establecido para la conservación de la documentación teniendo en cuenta la normatividad vigente.
La entidad no se encuentra exenta  a cualquier catástrofe natural u otras causas que puedan afectar la estabilidad de la infraestructura de las diferentes sedes y por ende la conservación del acervo documental
Falta de asignación de recursos para la implementación de las estrategias que conforma el SIC
Baja implementación del Sistema Integración de Conservación (SIC)</t>
  </si>
  <si>
    <t>* Inadecuado manejo y manipulación de la documentación por no realizar cumplimiento de lineamientos para control de la documentación y archivo
* Deterioro de la documentación por inadecuado almacenamiento lo que lleva a perdida total o parcial de la información  por inadecuado almacenamiento y/o por inadecuada atención en caso de emergencia.
* No cumplimiento de las estrategia establecidas en el SIC y así como el no cumplimiento a la normatividad vigente</t>
  </si>
  <si>
    <r>
      <rPr>
        <b/>
        <sz val="10"/>
        <color theme="1"/>
        <rFont val="Times New Roman"/>
        <family val="1"/>
      </rPr>
      <t>3.1. Aplicación de estrategias del plan de Conservación Documental</t>
    </r>
    <r>
      <rPr>
        <sz val="10"/>
        <color theme="1"/>
        <rFont val="Times New Roman"/>
        <family val="1"/>
      </rPr>
      <t xml:space="preserve">
Se ejecutan las estrategias estipuladas para el segundo trimestre en el Plan de Conservación Documental. El plan de conservación cuenta con 6 estrategias programadas para el segundo trimestre del año (Nota: la ejecución de las estrategias según la matriz formulada para ello se encuentra programada para cumplimiento trimestral). Se da cumplimiento en su mayoría  al plan y sus estrategias.
</t>
    </r>
    <r>
      <rPr>
        <b/>
        <sz val="10"/>
        <color theme="1"/>
        <rFont val="Times New Roman"/>
        <family val="1"/>
      </rPr>
      <t xml:space="preserve">3.2. Aplicación de estrategias del plan de Preservación digital </t>
    </r>
    <r>
      <rPr>
        <sz val="10"/>
        <color theme="1"/>
        <rFont val="Times New Roman"/>
        <family val="1"/>
      </rPr>
      <t xml:space="preserve">
Para el caso de preservación digital se plantea la matriz para el seguimiento de las actividades correspondientes a preservación digital. Se ejecutan las estrategias estipuladas para el primer semestre del Plan de Preservación Digital. El porcentaje de avance no se cumple a cabalidad debido a: En la estrategia N°2 del plan de preservación digital, en su actividad N°1 (elaboración del esquema de metadatos); el cual, debe ser realizado por un Ingeniero de Sistemas con conocimientos específicos en preservación digital. Dicha contratación se adelantó durante el mes de agosto y comenzará a ejecutar las actividades de plan de preservación a partir del mes de septiembre del año 2021.</t>
    </r>
  </si>
  <si>
    <r>
      <rPr>
        <b/>
        <sz val="10"/>
        <color theme="1"/>
        <rFont val="Times New Roman"/>
        <family val="1"/>
      </rPr>
      <t xml:space="preserve">EFICACIA:
</t>
    </r>
    <r>
      <rPr>
        <sz val="10"/>
        <color theme="1"/>
        <rFont val="Times New Roman"/>
        <family val="1"/>
      </rPr>
      <t xml:space="preserve"> Plan de Conservación Documental
* Matriz de aplicación de estrategias establecidas en el Plan de Conservación Documental ejecutadas / Número de estrategias del Sistema Integrado de Conservación 
 Plan de Preservación Digital
* Matriz de aplicación de estrategias establecidas en el Plan de Preservación Digital (estrategia 1 y 4) / Dos (2) Estrategias del Plan de Preservación Digital.
Ver "HDV SIC (3. EFI)"</t>
    </r>
  </si>
  <si>
    <t>Líder de proceso</t>
  </si>
  <si>
    <r>
      <rPr>
        <b/>
        <sz val="10"/>
        <color theme="1"/>
        <rFont val="Times New Roman"/>
        <family val="1"/>
      </rPr>
      <t>1.1. Aplicar los instrumentos archivísticos que se requieran</t>
    </r>
    <r>
      <rPr>
        <sz val="10"/>
        <color theme="1"/>
        <rFont val="Times New Roman"/>
        <family val="1"/>
      </rPr>
      <t xml:space="preserve">
El área de gestión documental aplica en sus labores diarias todos los instrumentos archivísticos tanto en los archivos que tiene en custodia el área de Administración Documental como en los archivos que manejan las demás UPIS y dependencias de la entidad. La aplicación de instrumentos archivísticos se puede evidenciar a lo largo del proceso de intervención de los diferentes Fondos Documentales acumulados y Archivos de gestión del instituto. Los instrumentos que se aplican a diario son: 
Inventarios Documentales FUID
Tablas de Valoración Documental TVD
Tablas de Retención Documental TRD
Plan Institucional de Archivo (PINAR)
Cuadro de Clasificación Documental
La aplicación de TVD y TRD se realiza al momento de intervenir los archivos ya que para realizar el proceso de intervención se debe hacer bajo los lineamientos que dan las TVD y TRD. FUID se aplica al momento de crear los inventarios de los archivos tanto en estado natural como a los inventarios a los archivos luego de realizar su respectiva intervención. Cuadros de Clasificación Documental se aplican al clasificar la documentación con las series y subseries establecidos en este y se evidencia en los inventarios, específicamente en la columna en la cual se identifica el código de serie y subserie a la cual pertenece cada documento. PINAR se aplica con la ejecución de las actividades propuestas en el mismo cuyas evidencian son estos mismos inventarios y los archivos físicos ubicados en cada sede.
</t>
    </r>
    <r>
      <rPr>
        <b/>
        <sz val="10"/>
        <color theme="1"/>
        <rFont val="Times New Roman"/>
        <family val="1"/>
      </rPr>
      <t>1.2. Realizar asesoría en la aplicación de Tablas de Retención Documental a las Áreas productoras de información para llevar a cabo las trasferencias primarias acorde al plan de transferencias definido en la Entidad.</t>
    </r>
    <r>
      <rPr>
        <sz val="10"/>
        <color theme="1"/>
        <rFont val="Times New Roman"/>
        <family val="1"/>
      </rPr>
      <t xml:space="preserve">
El área de gestión documental programó 16 visitas a las diferentes upis y dependencias administrativas del IDIPRON para el primer cuatrimestre. Dichas visitas son realizadas cada una por un equipo conformado con 1 profesional, 1 tecnólogo del área y 3 auxiliares. El área de Gestión Documental realizó en el segundo cuatrimestre un total de 33 visitas a las siguientes dependencias y UPIS:
MAYO:
Planeación
Presupuesto
Subdirección Técnica de Desarrollo Humano
Subdirección Técnica de Métodos Educativos
Tesorería
Transportes
JUNIO:
Carmen de Apicalá
Nómina
Sede Administrativa Calle 15
Servicios Médicos
Emprender
Pedagogía
Subdirección Técnica Administrativa y Financiera
JULIO: 
Almacén e Inventarios 
Oficina Jurídica
Espiritualidad
Control Interno Disciplinario
UPI Liberia
UPI Rioja
Comunicaciones
Sociolegal
UPI Bosa
UPI La 27
AGOSTO:
Contabilidad
Gestión Ambiental
Psicosocial
Conservatorio Javier de Nicoló
UPI Casa Belén
Carrera Administrativa
Bienestar
UPI La 32
UPI El Edén
UPI La Florida
Durante estas visitas se da una capacitación y verificación sobre la correcta aplicación de las TRD en cada dependencia o UPI, adicional a ello se verifica que se diligencie correctamente el formato de inventario documental y se aclaran diferentes dudas que se puedan presentar sobre el manejo de un archivo. 
Adicional a ello en el mes de Julio se aprueba y difunde el Plan de Transferencias del IDIPRON y durante el mes de Agosto se realiza la primera transferencia primaria en la entidad, en esta primera transferencia se recibe en el archivo central la documentación proveniente de las siguientes dependencias y UPIS:
Administración Documental
Almacén e Inventarios
Atención Al Ciudadano
Control Interno
Subdirección Técnica, Administrativa y Financiera
UPI La 27
UPI La Rioja
UPI Liberia
UPI Oasis I-II
</t>
    </r>
    <r>
      <rPr>
        <b/>
        <sz val="10"/>
        <color theme="1"/>
        <rFont val="Times New Roman"/>
        <family val="1"/>
      </rPr>
      <t>1.3. Difusión de instrumentos archivísticos y herramientas del proceso de gestión documental</t>
    </r>
    <r>
      <rPr>
        <sz val="10"/>
        <color theme="1"/>
        <rFont val="Times New Roman"/>
        <family val="1"/>
      </rPr>
      <t xml:space="preserve">
Se realiza difusión de los instrumentos archivísticos mediante capacitaciones dadas a supervisores y apoyo a la supervisión de las diferentes Dependencias del IDIPRON con apoyo del área de capacitaciones, estas capacitaciones se refuerzan mediante las visitas realizadas a todas las dependencias y UPIS de la entidad. Adicional a ello se da capacitación al personal del equipo frente a aplicación de TVD. Adicional a ello se han realizado piezas comunicacionales alusivas al manejo de archivo con el fin de enviarlas a los funcionarios de la entidad.</t>
    </r>
  </si>
  <si>
    <t>La carencia de difusión, la baja apropiación y  aplicación de instrumentos archivísticos, como la ausencia del personal idóneo, como la dificultad el la recuperación de la información ocasionaría la perdida de la memoria  histórica de la entidad.</t>
  </si>
  <si>
    <t>*Archivo en Excel registro trazabilidad.
*Reportes generados mesa de ayuda Área de sistemas soporte Sysman.</t>
  </si>
  <si>
    <t>Personal del área de Tesorería que trabaja con el Aplicativo Sysman</t>
  </si>
  <si>
    <r>
      <rPr>
        <b/>
        <sz val="10"/>
        <rFont val="Times New Roman"/>
        <family val="1"/>
      </rPr>
      <t xml:space="preserve">EFICACIA:
</t>
    </r>
    <r>
      <rPr>
        <sz val="10"/>
        <rFont val="Times New Roman"/>
        <family val="1"/>
      </rPr>
      <t xml:space="preserve">
</t>
    </r>
    <r>
      <rPr>
        <b/>
        <sz val="10"/>
        <rFont val="Times New Roman"/>
        <family val="1"/>
      </rPr>
      <t xml:space="preserve">RESULTADO DE </t>
    </r>
    <r>
      <rPr>
        <sz val="10"/>
        <rFont val="Times New Roman"/>
        <family val="1"/>
      </rPr>
      <t xml:space="preserve">
(8  requerimientos realizados sobre inconsistencias/ 8  inconsistencias detectadas en el cuatrimestre)*100=100%</t>
    </r>
  </si>
  <si>
    <t>Se realiza el avance del primer seguimiento de enero a abril del 2021.</t>
  </si>
  <si>
    <r>
      <rPr>
        <b/>
        <sz val="10"/>
        <color theme="1"/>
        <rFont val="Times New Roman"/>
        <family val="1"/>
      </rPr>
      <t>FABIOLA FRANCO ESCOBAR</t>
    </r>
    <r>
      <rPr>
        <sz val="10"/>
        <color theme="1"/>
        <rFont val="Times New Roman"/>
        <family val="1"/>
      </rPr>
      <t xml:space="preserve">
Responsable Área de Presupuesto
</t>
    </r>
    <r>
      <rPr>
        <b/>
        <sz val="10"/>
        <color theme="1"/>
        <rFont val="Times New Roman"/>
        <family val="1"/>
      </rPr>
      <t>ANDRES FELIPE VILLAMIL CASTRO</t>
    </r>
    <r>
      <rPr>
        <sz val="10"/>
        <color theme="1"/>
        <rFont val="Times New Roman"/>
        <family val="1"/>
      </rPr>
      <t xml:space="preserve">
Auxiliar Administrativo Área de Presupuesto</t>
    </r>
  </si>
  <si>
    <t>Posibilidad de que la afectación del concepto de gasto y la fuente se  realice incorrectamente.</t>
  </si>
  <si>
    <r>
      <t xml:space="preserve">Durante el segundo cuatrimestre del 2021 no se materializo el riesgo, debido a los controles establecidos por el área de presupuesto.
</t>
    </r>
    <r>
      <rPr>
        <b/>
        <sz val="10"/>
        <color theme="1"/>
        <rFont val="Times New Roman"/>
        <family val="1"/>
      </rPr>
      <t xml:space="preserve">
Respuesta a las observaciones:</t>
    </r>
    <r>
      <rPr>
        <sz val="10"/>
        <color theme="1"/>
        <rFont val="Times New Roman"/>
        <family val="1"/>
      </rPr>
      <t xml:space="preserve"> Debido a que el riesgo residual es bajo y se encuentra controlado, no se toman acciones de fortalecimiento.</t>
    </r>
  </si>
  <si>
    <t>Al realizar una Inadecuada  revisión por  parte de la persona  que hace la afectación presupuestal, genera como riesgo la posibilidad de que la afectación del concepto de gasto y la fuente se  realice incorrectamente.</t>
  </si>
  <si>
    <t>Segundo seguimiento al mapa de riesgos de gestión, contemplado entre el 01 de mayo y el 31 de agosto de 2021, donde no se materializo el riesgo de gestión, debido a los controles establecidos por el área de presupuesto en la expedición de las disponibilidades presupuestales, realizando revisión de los conceptos de gasto a afectar y las fuentes.</t>
  </si>
  <si>
    <t xml:space="preserve">Identificar en el informe (Auxiliares) impreso, la persona que realiza la acción.
Verificación del tipo de información que fue entregada para alguna toma de decisión
Realizar un oficio a las personas involucradas en el hecho, en el que se explique lo que implica una malinterpretación de la información financiera
</t>
  </si>
  <si>
    <t xml:space="preserve">Realizar la trazabilidad para iniciar el seguimiento en caso que se entregue información financiera -contable para la toma de decisiones
</t>
  </si>
  <si>
    <t>En el segundo Seguimiento se observar CONTROL DE MANTENIMIENTO EQUIPOS 2021y a su vez el acta de inicia del contrato 1576/2021, que tiene como objeto "el suministro de repuestos y herramientas para intervenir maquinaria equipos y electrodomésticos de propiedad del IDIPRON. fortaleciendo las acciones encaminadas a mitigar el riesgo formulado. en la casilla de seguimiento del formato debe ir marcado segundo seguimiento y  no tercero.</t>
  </si>
  <si>
    <r>
      <t>No hay oportunidad en los mantenimientos, hay retrasos de los servicios, los equipos pueden durar un tiempo fuera de servicio mientras logra llegar los repuestos no contenidos la oferta del contrato de suministro de ferretería (</t>
    </r>
    <r>
      <rPr>
        <i/>
        <sz val="10"/>
        <color indexed="8"/>
        <rFont val="Times New Roman"/>
        <family val="1"/>
      </rPr>
      <t>piezas y partes</t>
    </r>
    <r>
      <rPr>
        <sz val="10"/>
        <color indexed="8"/>
        <rFont val="Times New Roman"/>
        <family val="1"/>
      </rPr>
      <t>)</t>
    </r>
  </si>
  <si>
    <t>Plan Anual de Mantenimientos vigencia 2021
Informes semanales de mantenimiento mayo-agoto de 2021
Actualización de diagnósticos de Infraestructura de las unidades junio de 2021.
Realización de visitas técnicas, inspección de perfiles sanitarios y de condiciones de  habilitación de servicio en salud
*Se adjunta el Plan de Manejo y Mantenimiento de Infraestructura - vigencia 2021
*Se adjunta consolidado de diagnósticos de 18 infraestructuras del IDIPRON.
*Se adjunta el consolidado de diagnósticos de accesibilidad de 20 infraestructuras del IDIPRON.</t>
  </si>
  <si>
    <r>
      <rPr>
        <b/>
        <sz val="12"/>
        <color rgb="FF000000"/>
        <rFont val="Times New Roman"/>
        <family val="1"/>
      </rPr>
      <t xml:space="preserve">EFECTIVIDAD:
RESULTADO DE 
</t>
    </r>
    <r>
      <rPr>
        <sz val="12"/>
        <color rgb="FF000000"/>
        <rFont val="Times New Roman"/>
        <family val="1"/>
      </rPr>
      <t xml:space="preserve">
(71 de mantenimientos realizados a satisfacción / 84 de mantenimientos solicitados ) x 100 = 84%
</t>
    </r>
  </si>
  <si>
    <t xml:space="preserve">
Se evidenció la fecha relacionada en el encabezado de actualización está al  3/05/2021 y debería ser al mes de agosto.
Acción 1.: Soportaron 14 listados de las capacitaciones las cuales han sido espacios de cualificación de los funcionarios respecto  a los términos y modalidades descritas en la ley 1755 de 2017.
Acción 2:  Se observaron correos de seguimiento semanal por parte de la Oficina de Atención a la Ciudadanía hacia las demás dependencias del instituto.
Acción 3: Se observó la pieza comunicacional sobre Derechos ciudadanos enviada el 21 de julio 2021.
Se analizaron los controles para  este riesgo, se observó la identificación de las actividades de control de acuerdo al riesgo identificado para el proceso de Atención al Ciudadano.  
Los controles definidos si atienden la mitigación del riesgo se sugiere continuar con el seguimiento a los controles establecidos.
Se identifica el responsable asignando para la ejecución de los controles.
Si cuenta con periodicidad y frecuencia en los controles.
El proceso soporto evidencias de las acciones implementadas, cuenta con indicador de efectividad este facilita la medición del cumplimiento de la ejecución del control en aras de determinar la efectividad de los controles en la mitigación del riesgo, para este seguimiento se observa que en el 2021  aumentó el registro de peticiones en un 28,08% según el proceso con respecto al primer cuatrimestre del 2020 se recomienda revisar si es el primer cuatrimestre o segundo el cual es el que se está evaluando con respecto al indicador de eficacia el cual esta dividido en dos uno apuntando al número de campañas el cual dio cumplimiento del 100%, y el segundo tiene que ver con respectó a la cualificación de los funcionarios y para este el cumplimiento fue de 23%
Continuar con los controles para la mitigación del riesgo.</t>
  </si>
  <si>
    <t>Se realiza una revisión de los Mapas de Riesgos presentes en el proceso Gestión Tecnológica y de la Información</t>
  </si>
  <si>
    <t>Se actualizan los Riesgos presentados en el proceso Gestión Tecnológica y de la Información</t>
  </si>
  <si>
    <t>Ángel Leonardo Martínez</t>
  </si>
  <si>
    <t>Profesional Contratista Área de Sistemas</t>
  </si>
  <si>
    <r>
      <rPr>
        <b/>
        <sz val="10"/>
        <color theme="1"/>
        <rFont val="Times New Roman"/>
        <family val="1"/>
      </rPr>
      <t>GESTIÓN TECNOLÓGICA Y DE LA INFORMACIÓN</t>
    </r>
    <r>
      <rPr>
        <i/>
        <sz val="10"/>
        <color theme="1"/>
        <rFont val="Times New Roman"/>
        <family val="1"/>
      </rPr>
      <t>/ Garantizar la implementación, administración y prestación de los servicios para la optimización de las herramientas informáticas, actividades de mantenimiento preventivo y correctivo de los activos de información, plataforma de comunicaciones y desarrollo de aplicaciones a la medida, así mismo salvaguardar la información en sus criterios de confidencialidad, integridad y disponibilidad con el fin de garantizar la ejecución de los servicios informáticos que aporten al cumplimiento de la misión del Instituto.</t>
    </r>
  </si>
  <si>
    <t xml:space="preserve">Se están tomando backups a las carpetas asignadas en los servidores de todas las dependencias de las sedes calle 63 y calle 61, las Bases de Datos Oracle, Servidor de aplicaciones del Sistema misional SIMI, del servidor de correo, la base de datos del portal web y el servidor de aplicaciones de Aranda junto con la Base de Datos. 
Adicionalmente, se están enviando las cintas a custodia con la empresa contratada para tal fin.
Se avanza en la instalación y/o actualización del software de antivirus. Actualmente 1148 equipos del IDIPRON se encuentran protegidos por el software antivirus Sophos. En el informe de seguimiento del antivirus, se relacionan las amenazas encontradas y eliminadas, bloqueadas o desinfectadas. Durante El último trimestre se detectaron y neutralizaron 4175 amenazas. 
Se configura el firewall para la seguridad perimetral con el fin de proteger la red y la información de la institución. Se lleva a cabo reporte mensual de amenazas de ataques al IDIPRON.
</t>
  </si>
  <si>
    <r>
      <rPr>
        <b/>
        <sz val="12"/>
        <color theme="1"/>
        <rFont val="Times New Roman"/>
        <family val="1"/>
      </rPr>
      <t>Primer Seguimiento:</t>
    </r>
    <r>
      <rPr>
        <sz val="12"/>
        <color theme="1"/>
        <rFont val="Times New Roman"/>
        <family val="1"/>
      </rPr>
      <t xml:space="preserve">
1) Durante el periodo comprendido de Enero a Abril del 2021, se realizó las visitas a 20 sedes administrativas y UPIS de la Entidad. También se elaboraron los formatos A-GAM-FT-014 Y A-GOD FT-004, donde se evidencian los resultados obtenidos de las visitas y se identifican las oportunidades de mejora para cada una de las sedes.
2) Durante el periodo comprendido de Enero a Abril del 2021, se atendió 18 solicitudes de limpieza de trampas de grasa correspondiente a 16 UPIS y Comedores Comunitarios, durante el periodo mencionado, el mantenimiento de esta infraestructura se realizó por demanda, debido a que el proceso de contratación  para el manejo y disposición de este tipo de residuo, se encontraba en tramite. Para el segundo cuatrimestre se espera realizar mantenimiento a todas las trampas de grasa de las UPIS de la entidad, una vez se tenga perfeccionado el contrato en mención.
3) Durante el periodo comprendido de Enero a Abril del 2021, se programo la toma de muestra para 9 sedes de la entidad y se adelantó el proceso de contratación para realizar las caracterizaciones de vertimientos de las sedes administrativas y UPIS de la entidad, se espera que durante el periodo comprendido de Junio a Diciembre se este realizando la toma de muestras y presentación de informes de resultados de estos residuos. 
4) Durante el periodo comprendido de Enero a Abril del 2021, se realizó la toma de muestras y análisis en nueve (9) UPIS de la entidad, para la caracterización de vertimientos generados en las mismas, es importante indicar que solo se realizaron en las sedes que tienen activo los servicios de suministro de alimentos. También se generaron sus respectivos informes de resultados.
5) Durante el periodo comprendido de Enero a Abril del 2021, se atendió 28 solicitudes de conceptos ambientales para procesos de contratación de la entidad, los cuales tiene como propósito la inclusión de criterios de sostenibilidad ambiental y compras verdes.
6) Durante el periodo comprendido de Enero a Abril del 2021, se impartió cuatro capacitaciones en las sede administrativa de Calle 63, UPI La Florida, UPI Edén, UPI San Francisco sobre el manejo adecuado de residuos en los puntos ecológicos, se espera que durante el periodo comprendido de mayo a diciembre del 2021 se este impartiendo capacitaciones en las demás sedes administrativas y UPIS de la entidad que se encuentre en funcionamiento y prestando servicios misionales. 
</t>
    </r>
    <r>
      <rPr>
        <b/>
        <sz val="12"/>
        <color theme="1"/>
        <rFont val="Times New Roman"/>
        <family val="1"/>
      </rPr>
      <t xml:space="preserve">Segundo Seguimiento:
</t>
    </r>
    <r>
      <rPr>
        <sz val="12"/>
        <color theme="1"/>
        <rFont val="Times New Roman"/>
        <family val="1"/>
      </rPr>
      <t xml:space="preserve">
1) Durante el periodo comprendido de Mayo a Agosto del 2021, se realizó las visitas a 24 sedes administrativas y UPIS de la Entidad. También se elaboraron los formatos A-GAM-FT-014 Y A-GOD FT-004, donde se evidencian los resultados obtenidos de las visitas y se identifican las oportunidades de mejora para cada una de las sedes.
2) Durante el periodo comprendido de Mayo a Agosto del 2021, se atendió 47 solicitudes de limpieza de trampas de grasa correspondiente a 14 UPIS y 4 Comedores Comunitarios,
3) Durante el periodo comprendido de Mayo a Agosto del 2021, se programo la toma de muestra para  cinco (5) sedes y/o  UPIS de la entidad, se espera que durante el periodo comprendido de Septiembre a Diciembre se este realizando la toma seis (6) de muestras y presentación de informes de resultados de estos residuos. Es importante indicar que este tipo de pruebas solo se realiza en las unidades de protección integral que tienen talleres que pueden generar vertimientos con material particulado altamente contaminante. 
4) Durante el periodo comprendido de Mayo a Agosto del 2021, solo se tomaron las muestras para cinco (5) sedes y/o  UPIS de la entidad, los informes de resultados se estarán emitiendo en el periodo comprendido de Septiembre a Diciembre,
5) Durante el periodo comprendido de Mayo a Agosto del 2021, se atendió 35 solicitudes de conceptos ambientales para procesos de contratación de la entidad, los cuales tiene como propósito la inclusión de criterios de sostenibilidad ambiental y compras verdes. Adicionalmente se realizo un informe parcial con corte al 30 de Junio del 2021 sobre compras verdes
6) Durante el periodo comprendido de Mayo a Agosto del 2021, se realizo capacitación por videoconferencia el día 13/05/2021, en la cual se socializo e instruyo el marco normativo relacionado con la gestión integral de residuos, a esta capacitación asistieron los funcionarios de las Sedes Administrativas de la Calle 61, Calle 63, Distrito Joven, UPIS Bosa, San Francisco, Calle 15, Servita, Calle 32, La Florida, Casa Belén Y Luna Park. durante el periodo comprendido de septiembre a diciembre del 2021 se este impartiendo capacitaciones en las demás sedes administrativas y UPIS de la entidad que se encuentre en funcionamiento y prestando servicios misionales. </t>
    </r>
  </si>
  <si>
    <r>
      <t xml:space="preserve">EFICACIA:
</t>
    </r>
    <r>
      <rPr>
        <b/>
        <sz val="12"/>
        <color theme="1"/>
        <rFont val="Times New Roman"/>
        <family val="1"/>
      </rPr>
      <t xml:space="preserve">RESULTADO DEL PRIMER CUATRIMESTRE
</t>
    </r>
    <r>
      <rPr>
        <sz val="12"/>
        <color theme="1"/>
        <rFont val="Times New Roman"/>
        <family val="1"/>
      </rPr>
      <t xml:space="preserve"> 
(1) (Número de sedes visitadas  / Número total de sedes)
(20/27)*100= 74%
El resultado obtenido se encuentra acorde a las actividades programadas en las sedes y UPIS de la entidad durante los meses de Enero a Abril. 
Solo faltaron 7 sedes para realizar sus correspondientes diagnósticos, de  las cuales  cuatro (4) UPIS (La Vega, Arborizadora, La Cuja y El Tuparro)se encuentran cerradas y no tienen un responsable y/o referente ambiental asignado. las otras tres (3) (Bodega la Favorita, San Blas y Luna Park) se tienen programadas para realizar en el segundo cuatrimestre de la vigencia 2021 
Por lo anterior se encuentra  prevenido y controlado la materialización del riesgo. 
(2) (Número de mantenimientos ejecutados / Número de mantenimientos programados)
(18/18)*100= 100%
El resultado obtenido se encuentra acorde a las actividades programadas en las sedes y UPIS de la entidad durante los meses de Enero a Abril. Por lo anterior se encuentra  prevenido y controlado la materialización del riesgo. 
(3) (No. caracterizaciones de vertimiento realizadas / No.caracterizaciones Programadas)
(9/9)*100= 100%
El resultado obtenido se encuentra acorde a las actividades programadas en las sedes y UPIS de la entidad durante los meses de Enero a Abril. Por lo anterior se encuentra  prevenido y controlado la materialización del riesgo. 
(4) (No. de seguimientos y control realizados a las caracterizaciones / Un (1) seguimiento programado)
No se ha realizado el correspondiente seguimiento a los informes de resultados de la caracterización de vertimientos realizadas en el primer cuatrimestre, por lo anterior se espera que durante el segundo cuatrimestre de la vigencia 2021.
(5) Informe Anual Compras Verdes / Informe (1)
No se ha realizado los informes parciales y definitivos sobre las compras verdes  en el primer cuatrimestre, por lo anterior se espera que durante el segundo cuatrimestre de la vigencia 2021 se efectúe el informe parcial de compras verdes con corte al 30 de Junio y en el tercer cuatrimestres del año se realice el informe definitivo de compras verdes con cote al 30 de Noviembre.
(6) (Actividad formativa realizada/Actividad formativa programada)
(4/27)*100=15%
El resultado obtenido se encuentra acorde a las actividades programadas en las sedes y UPIS de la entidad durante los meses de Enero a Abril. Ya que se impartieron cuatro capacitaciones de manejo de residuos en las UPIS (El Edén, San Francisco, Calle 63 y La Florida)
Se espera que durante el segundo y tercer cuatrimestre se impartan las capacitaciones a los funcionarios y NNAJ, relacionadas con el manejo y disposición adecuada de los residuos solidos  y de las buenas practicas para el manejo de residuos líquidos en los talleres y cocinas. Estas capacitaciones se realizara en las sedes y UPIS que se encuentren activas y prestando servicios misionales.
</t>
    </r>
    <r>
      <rPr>
        <b/>
        <sz val="12"/>
        <color theme="1"/>
        <rFont val="Times New Roman"/>
        <family val="1"/>
      </rPr>
      <t xml:space="preserve">RESULTADO DE SEGUNDO CUATRIMESTRE 
</t>
    </r>
    <r>
      <rPr>
        <sz val="12"/>
        <color theme="1"/>
        <rFont val="Times New Roman"/>
        <family val="1"/>
      </rPr>
      <t xml:space="preserve">
(1) (Número de sedes visitadas  / Número total de sedes)
(24/28)*100= 85,71%
El resultado obtenido se encuentra acorde a las actividades programadas en las sedes y UPIS de la entidad durante los meses de Mayo a Agosto. 
Solo faltaron 4 sedes para realizar sus correspondientes diagnósticos, de  las cuales  cuatro (4) UPIS (La Vega, Arborizadora, La Cuja y El Tuparro)se encuentran cerradas y no tienen un responsable y/o referente ambiental asignado. 
Por lo anterior se encuentra  prevenido y controlado la materialización del riesgo. 
(2) (Número de mantenimientos ejecutados / Número de mantenimientos programados)
(47/47)*100= 100%
El resultado obtenido se encuentra acorde a las actividades programadas en las sedes y UPIS de la entidad durante los meses de Mayo a Agosto. Por lo anterior se encuentra  prevenido y controlado la materialización del riesgo. 
(3) (No. caracterizaciones de vertimiento realizadas / No.caracterizaciones Programadas)
(5/5)*100= 100%
El resultado obtenido se encuentra acorde a las actividades programadas en las sedes y UPIS de la entidad durante los meses de Mayo a Agosto. Por lo anterior se encuentra  prevenido y controlado la materialización del riesgo. 
(4) (No. de seguimientos y control realizados a las caracterizaciones / Un (1) seguimiento programado)
No se ha realizado el correspondiente seguimiento a los informes de resultados de la caracterización de vertimientos realizadas en el primer cuatrimestre, por lo anterior se espera que durante el tercer cuatrimestre de la vigencia 2021.
(5) Informe Anual Compras Verdes / Informe (1)
Se realizó informe parcial  sobre las compras verdes  en el primer cuatrimestre y parte del segundo, por lo anterior se espera que durante el tercer cuatrimestres del año se realice el informe definitivo de compras verdes con cote al 30 de Noviembre.
(6) (Actividad formativa realizada/Actividad formativa programada)
(11/28)*100=39,28%
El resultado obtenido se encuentra acorde a las actividades programadas en las sedes y UPIS de la entidad durante los meses de Mayo a Agosto. Ya que se  realizo capacitación por videoconferencia en el marco normativo relacionado con la gestión integral de residuos, a esta capacitación asistieron los funcionarios de las Sedes Administrativas de la Calle 61, Calle 63, Distrito Joven, UPIS Bosa, San Francisco, Calle 15, Servita, Calle 32, La Florida, Casa Belén Y Luna Park.
Se espera que durante el segundo y tercer cuatrimestre se impartan las capacitaciones a los funcionarios y NNAJ, relacionadas con el manejo y disposición adecuada de los residuos solidos  y de las buenas practicas para el manejo de residuos líquidos en los talleres y cocinas. Estas capacitaciones se realizara en las sedes y UPIS que se encuentren activas y prestando servicios misionales.
</t>
    </r>
  </si>
  <si>
    <t>Se definen y ejecutan controles. Se establece periodicidad y responsable de las acciones de control.
Acción 1: Se aportaron evidencias de visitas a UPI´S seguimiento al PIGA en formatos A-GAM-FT-014 Y A-GOD FT-004. Sólo para algunas visitas se aportó registro de asistencia.  Registro de asistencia visita calle 63 del 02/08/2021 sin registro de fecha. Acta visita UPI Molinos del 03/08/2021 con algunos campos sin diligenciar completamente. Acta visita Normandía del 04/08/2021 sin página en la que se registran las firmas. Visita UPI Perdomo del 03/09/2021, soporte fuera del periodo del cuatrimestre de reporte.  Acta visita UPI San Francisco con falencias en la digitalización. Tener en cuenta para las mejoras respectivas en el diligenciamiento y digitalización de los documentos.
El indicador de eficacia presenta un avance del 85,75%, quedando pendientes 4 UPI´S por visitar del total programado. 
Acción 2: Se verificaron soportes en formato A-MBI-FT-007 de los meses de mayo, junio, julio y agosto en los que se registra la  limpieza de trampas de grasa en diferentes UPI´S. Algunos formatos se encontraron sin firma en el campo "Firma coordinador de zona área infraestructura".
El indicador de eficacia refleja un cumplimiento del 100% en el mantenimiento de trampas de grasa de acuerdo a lo programado.
Acción 3: Se aportó como evidencia el cronograma de caracterización de agua potable y residual para las diferentes sedes y UPI´S, sin embargo no se observan soportes de la realización de las actividades programadas para realizar dentro del periodo de reporte (segundo cuatrimestre), dado lo anterior no es posible validar la información de la medición del indicador formulado.
Acción 4: Se reporta que el seguimiento  y control al resultado de las caracterizaciones de vertimientos se realizará entre los meses de  septiembre y diciembre , por tanto no se presentan soportes ni medición del indicador.
Acción 5: Se aportaron las evidencias de las  35 solicitudes de conceptos ambientales para procesos de contratación de la entidad, así como el informe con corte al 30 de Junio del 2021 sobre compras verdes. En relación al indicador, se tiene programado un informe anual de compras verdes, el cual se ha adelantado parcialmente cubriendo el primer cuatrimestre y una parte del segundo. 
Acción 6: Se observaron los soportes de la capacitación realizada en el mes de mayo sobre el tema de residuos sólidos incluidos los de tipo peligroso, no obstante, se recomienda revisar que la frecuencia establecida para la actividad (trimestral) se encuentre alineada con lo registrado como programado en el indicador, para mayor claridad en la interpretación de la medición, es decir, si la línea base es en referencia a una capacitación por trimestre o a la cantidad de sedes y UPI´S que se capacitarán en el mismo periodo. 
No se presenta medición del indicador de efectividad por cuanto en el reporte se describe que no se ha generado la información de insumo (resultados de las caracterizaciones de agua y seguimiento a los hallazgos generados por la SDA), a partir de la cual se analiza la efectividad para la mitigación del riesgo.</t>
  </si>
  <si>
    <r>
      <rPr>
        <b/>
        <sz val="12"/>
        <color theme="1"/>
        <rFont val="Times New Roman"/>
        <family val="1"/>
      </rPr>
      <t>EFECTIVIDAD:
 RESULTADO DE PRIMER CUATRIMESTRE
(1)</t>
    </r>
    <r>
      <rPr>
        <sz val="12"/>
        <color theme="1"/>
        <rFont val="Times New Roman"/>
        <family val="1"/>
      </rPr>
      <t xml:space="preserve">Incumplimiento de parámetros en la caracterización de agua potable y agua residual de las redes unidades y dependencias / Sobre número de sedes y unidades de la Entidad
(11/27)*100=41%
Se identifico que en cuatro (4) UPIS (Arcadia, La Calera, Carmen de Apicalá y Servita) la caracterización de agua potable no cumple con los parámetros establecidos para ser apto pare el consumo humano, por otro lado en siete (7) UPIS (Bosa, San Blas, La 32, La Rioja, Oasis, Perdomo, Servita) las caracterización de vertimientos superan los parámetros permisibles para que el agua residual sea vertida a la red de alcantarillado de la ciudad de Bogotá.
Se espera que en el segundo y tercer trimestre se realicen intervenciones locativas y de infraestructura que permitan que tanto las caracterizaciones de agua potable, como las caracterizaciones de vertimientos de las sedes se encuentre dentro de los parámetros permitidos para el consumo de agua por parte de los funcionarios como para el vertimiento de las aguas residuales al alcantarillado de la ciudad de Bogotá. 
(2)Número de hallazgos presentados por disposición de residuos peligrosos por parte de la Secretaría Distrital de Ambiente / Número de observaciones generadas
No se ha realizado seguimiento a los hallazgos generados por la SDA  en el primer cuatrimestre, por lo anterior se espera que durante el segundo cuatrimestre y en el tercer cuatrimestres del año se realice el informe de seguimiento a los hallazgos generados por la SDA .
</t>
    </r>
    <r>
      <rPr>
        <b/>
        <sz val="12"/>
        <color theme="1"/>
        <rFont val="Times New Roman"/>
        <family val="1"/>
      </rPr>
      <t xml:space="preserve">RESULTADO DE SEGUNDO CUATRIMESTRE
</t>
    </r>
    <r>
      <rPr>
        <sz val="12"/>
        <color theme="1"/>
        <rFont val="Times New Roman"/>
        <family val="1"/>
      </rPr>
      <t xml:space="preserve">
(1)Incumplimiento de parámetros en la caracterización de agua potable y agua residual de las redes unidades y dependencias / Sobre número de sedes y unidades de la Entidad
(/)*100=%
No se puede realizar el calculo, debido a que aun no se tienen los resultados definitivos de las muestras tomadas a los tanques de almacenamiento y grifos de las sedes y UPIS de la entidad. 
(2)Número de hallazgos presentados por disposición de residuos peligrosos por parte de la Secretaría Distrital de Ambiente / Número de observaciones generadas
No se ha realizado seguimiento a los hallazgos generados por la SDA  en el segundo cuatrimestre, por lo anterior se espera que durante el tercer cuatrimestres del año se realice el informe de seguimiento a los hallazgos generados por la SDA .
</t>
    </r>
  </si>
  <si>
    <r>
      <rPr>
        <b/>
        <sz val="12"/>
        <color theme="1"/>
        <rFont val="Times New Roman"/>
        <family val="1"/>
      </rPr>
      <t>Primer Seguimiento:</t>
    </r>
    <r>
      <rPr>
        <sz val="12"/>
        <color theme="1"/>
        <rFont val="Times New Roman"/>
        <family val="1"/>
      </rPr>
      <t xml:space="preserve"> 
1) Durante el periodo comprendido de Enero a Abril del 2021, Se realizo la programación para la toma de muestras a 26 sedes de la entidad  y se adelantó el proceso de contratación para realizar las caracterizaciones de agua contenida en los tanques de almacenamiento de las sedes administrativas y UPIS de la entidad, se espera que durante el periodo comprendido de Junio a Diciembre se este realizando la toma de muestras y presentación de informes de resultados de estas pruebas. 
2) Durante el periodo comprendido de Enero a Abril del 2021, se realizó la toma de muestras y análisis en veinticinco (25) sedes administrativas y  UPIS de la entidad, para la caracterización de agua potable.. También se generaron sus respectivos informes de resultados.
3) Durante el periodo comprendido de Enero a Abril del 2021, se realizo la programación del lavado de tanques a 12 sedes administrativas y UPIS de la entidad en 13 ordenes de trabajo, se espera que durante el periodo comprendido de Mayo a Agosto se estén realizando el lavado de los tanques de las demás sedes administrativas y UPIS de la entidad, que se encuentre activas y prestando servicios misionales. 
</t>
    </r>
    <r>
      <rPr>
        <b/>
        <sz val="12"/>
        <color theme="1"/>
        <rFont val="Times New Roman"/>
        <family val="1"/>
      </rPr>
      <t xml:space="preserve">Segundo Seguimiento: </t>
    </r>
    <r>
      <rPr>
        <sz val="12"/>
        <color theme="1"/>
        <rFont val="Times New Roman"/>
        <family val="1"/>
      </rPr>
      <t xml:space="preserve">
1) Durante el periodo comprendido de Mayo a Agosto del 2021, Se realizo la programación para la toma de cuarenta y cinco (45) muestras en  las sedes administrativas y UPIS de la entidad, los informes de resultados se estarán emitiendo en el periodo comprendido de Septiembre a Diciembre
2) Durante el periodo comprendido de Mayo a Agosto del 2021, Se realizo la programación para la toma de cuarenta y cinco (45) muestras en  las sedes adminis de la entidad, en el periodo comprendido de Septiembre a Diciembre se estará realizando el seguimiento a los resultados emitidos a los informes, de aquellas sedes que presenten no conformidades frente al componente microbiológico detectado en las muestras,
3) Durante el periodo comprendido de Mayo a Agosto del 2021, se realizo la programación del lavado de tanques a 15 sedes administrativas y UPIS de la entidad. se espera que durante el periodo comprendido de  se estén realizando el lavado de los tanques de las demás sedes administrativas y UPIS de la entidad, que se encuentre activas y prestando servicios misionales. 
</t>
    </r>
  </si>
  <si>
    <r>
      <rPr>
        <b/>
        <sz val="12"/>
        <color theme="1"/>
        <rFont val="Times New Roman"/>
        <family val="1"/>
      </rPr>
      <t xml:space="preserve">RESULTADO DE PRIMER CUATRIMESTRE
</t>
    </r>
    <r>
      <rPr>
        <sz val="12"/>
        <color theme="1"/>
        <rFont val="Times New Roman"/>
        <family val="1"/>
      </rPr>
      <t>(1) Número de Unidades en las cuales se hizo efectiva la caracterización de agua potable /  Número de Unidades en las cuales se programa la caracterización de agua potable *100
(25/27)*100=92%
El resultado obtenido se encuentra acorde a las actividades programadas en las sedes y UPIS de la entidad durante los meses de Enero a Abril.
(2) Número de Unidades y Sedes en las cuales se hizo efectivo el  lavado de tanques / Número de Unidades y Sedes en las cuales se programa el lavado de tanques *100 
(12/12)=100%
El resultado obtenido se encuentra acorde a las actividades programadas en las sedes y UPIS de la entidad durante los meses de Enero a Abril. Ya que se programo el lavado de tanques de las sedes administrativas y UPIS (Calle 15, Calle 61, Servita, Bosa, Comedor Usme, Oasis, La Calera, La Rioja, Santa Lucia, El Edén, Liberia y Molinos )
se espera que durante el segundo cuatrimestre  se estén realizando el lavado de los tanques de las demás sedes administrativas y UPIS de la entidad, que se encuentre activas y prestando servicios misionales.</t>
    </r>
    <r>
      <rPr>
        <b/>
        <sz val="12"/>
        <color theme="1"/>
        <rFont val="Times New Roman"/>
        <family val="1"/>
      </rPr>
      <t xml:space="preserve"> 
RESULTADO DE SEGUNDO CUATRIMESTRE
</t>
    </r>
    <r>
      <rPr>
        <sz val="12"/>
        <color theme="1"/>
        <rFont val="Times New Roman"/>
        <family val="1"/>
      </rPr>
      <t xml:space="preserve">EFICACIA:
(1) Número de Unidades en las cuales se hizo efectiva la caracterización de agua potable /  Número de Unidades en las cuales se programa la caracterización de agua potable *100
(26/28)*100=92, 28%
El resultado obtenido se encuentra acorde a las actividades programadas en las sedes y UPIS de la entidad durante los meses de Mayo a Agosto.
(3) Número de Unidades y Sedes en las cuales se hizo efectivo el  lavado de tanques / Número de Unidades y Sedes en las cuales se programa el lavado de tanques *100 
(15/15)=100%
El resultado obtenido se encuentra acorde a las actividades programadas en las sedes y UPIS de la entidad durante los meses de Mayo a Agosto. Ya que se programo el lavado de tanques de las sedes administrativas y UPIS ( Bodega La Favorita, Rioja, Conservatorio, comedor Arborizadora, luna par, san Blas, Perdomo, la florida, arcadia, oasis, calle15 molinos y servita)
se espera que durante el tercer cuatrimestre  se estén realizando el lavado de los tanques de las demás sedes administrativas y UPIS de la entidad, que se encuentre activas y prestando servicios misionales. 
</t>
    </r>
  </si>
  <si>
    <r>
      <t xml:space="preserve">EFECTIVIDAD:
RESULTADO DE PRIMER CUATRIMESTRE
</t>
    </r>
    <r>
      <rPr>
        <sz val="12"/>
        <color theme="1"/>
        <rFont val="Times New Roman"/>
        <family val="1"/>
      </rPr>
      <t xml:space="preserve">Incumplimiento de parámetros en la caracterización de agua potable de las redes unidades y dependencias / Sobre número de sedes y unidades de la Entidad
(4/27)*100=14%
Se identifico que en cuatro (4) UPIS (Arcadia, La Calera, Carmen de Apicalá y Servita) la caracterización de agua potable no cumple con los parámetros
Se espera que en el segundo y tercer trimestre se realicen intervenciones locativas y de infraestructura que permitan que tanto las caracterizaciones de agua potable, como las caracterizaciones de vertimientos de las sedes se encuentre dentro de los parámetros permitidos para el consumo de agua por parte de los funcionarios como para el vertimiento de las aguas residuales al alcantarillado de la ciudad de Bogotá.
</t>
    </r>
    <r>
      <rPr>
        <b/>
        <sz val="12"/>
        <color theme="1"/>
        <rFont val="Times New Roman"/>
        <family val="1"/>
      </rPr>
      <t xml:space="preserve">
RESULTADO DE SEGUNDO CUATRIMESTRE
</t>
    </r>
    <r>
      <rPr>
        <sz val="12"/>
        <color theme="1"/>
        <rFont val="Times New Roman"/>
        <family val="1"/>
      </rPr>
      <t>Incumplimiento de parámetros en la caracterización de agua potable de las redes unidades y dependencias / Sobre número de sedes y unidades de la Entidad</t>
    </r>
    <r>
      <rPr>
        <b/>
        <sz val="12"/>
        <color theme="1"/>
        <rFont val="Times New Roman"/>
        <family val="1"/>
      </rPr>
      <t xml:space="preserve">
</t>
    </r>
    <r>
      <rPr>
        <sz val="12"/>
        <color theme="1"/>
        <rFont val="Times New Roman"/>
        <family val="1"/>
      </rPr>
      <t xml:space="preserve">No se puede realizar el calculo, debido a que aun no se tienen los resultados definitivos de las muestras tomadas a los tanques de almacenamiento y grifos de las sedes y UPIS de la entidad. 
</t>
    </r>
  </si>
  <si>
    <t>se evidencias que las acciones realizadas en el segundo cuatrimestre están encaminadas a prevenir y fortalecer la seguridad por medio de  recomendación e indicaciones de la entra y salida de bolsos, maletines, etc. En los informes presentados por la empresa de seguridad, se observa la entrega de radios de comunicación en las diferentes unidades de atención del instituto.</t>
  </si>
  <si>
    <t xml:space="preserve">Ivonne Andrea Chivata C.  
Responsable Área de Servicios Administrativos 
Wilson F Plazas Hernández 
Contratista  Área de Servicios Administrativos </t>
  </si>
  <si>
    <t xml:space="preserve">Wilson F. Plazas Hernández </t>
  </si>
  <si>
    <t xml:space="preserve">Responsable del Área de Servicios Administrativos </t>
  </si>
  <si>
    <t xml:space="preserve">
De acuerdo a la  las 2,351 solicitudes de transporte recibidas,  el área de transporte  realiza la revisión de las mismas y se presta el servicio, dando prioridad a la prestación de estos, ya sea con la flota propia, alquilada o con la nueva modalidad de taxi, dando cumplimiento en su mayoría a las solicitudes presentadas.
Es preciso mencionar que las solicitudes de transporte que no se pudieron cumplir, fueron por situaciones adversas que se presentaban a última hora.   </t>
  </si>
  <si>
    <t xml:space="preserve">No se atienden los procesos misionales de la Entidad, se incumplen los procesos de formación de los Niños, Niñas, Adolescentes y Jóvenes (NNAJ) </t>
  </si>
  <si>
    <t xml:space="preserve">
Conforme a la actividad, está se viene realizando semanalmente, este ejercicio se hace tanto por conductor como por placa del vehículos del parque automotor, mediante la plataforma de Registro Único Nacional de Transito - RUNT de Ministerio de Transporte, SIM de la Secretaria de Movilidad y Distrital y SIMIT de la Federación Colombiana de Municipios. </t>
  </si>
  <si>
    <t>Investigaciones por indebida supresión de los contratos</t>
  </si>
  <si>
    <t xml:space="preserve">* Manual de supervisión 
* Capacitaciones periódicas </t>
  </si>
  <si>
    <t xml:space="preserve">Informar al superior Jerárquico sobre las acciones deficientes del supervisor. </t>
  </si>
  <si>
    <t>Envío de tips por correo electrónico periódicamente para fortalecer el ejercicio de la supervisión - Creación de los comités de contratación.</t>
  </si>
  <si>
    <r>
      <t xml:space="preserve">I SEGUIMIENTO: </t>
    </r>
    <r>
      <rPr>
        <sz val="10"/>
        <color theme="1"/>
        <rFont val="Times New Roman"/>
        <family val="1"/>
      </rPr>
      <t xml:space="preserve">Se adelantó capacitación en manuales de  supervisión y contratación al igual que el envío de forma mensual de los tips de supervisión para el fortalecimiento del seguimiento a la ejecución contractual.
</t>
    </r>
    <r>
      <rPr>
        <b/>
        <sz val="10"/>
        <color theme="1"/>
        <rFont val="Times New Roman"/>
        <family val="1"/>
      </rPr>
      <t xml:space="preserve">
SOPORTES
Correos electrónicos enviados con los TIPS de contratación meses enero a abril. total 8 tips
II SEGUIMIENTO: </t>
    </r>
    <r>
      <rPr>
        <sz val="10"/>
        <color theme="1"/>
        <rFont val="Times New Roman"/>
        <family val="1"/>
      </rPr>
      <t xml:space="preserve">Se adelantó capacitación en supervisión y contratación al igual que el envío de forma mensual de los tips de supervisión para el fortalecimiento del seguimiento a la ejecución contractual.
SOPORTES
*Correos electrónicos enviados con los TIPS de contratación meses enero a abril. total 8 tips.
*Actas de capacitaciones a supervisores
</t>
    </r>
  </si>
  <si>
    <t xml:space="preserve"> El segundo seguimiento se realiza con corte al 31 de agosto de 2021.             Se analizaron los controles. 
Se mide la  efectividad de los controles mediante los indicadores de eficacia y efectividad, los controles detectan las causas, son confiables para la mitigación del riesgo.
 Cuenta con responsable de los controles  para ejercer la actividad. 
 Sobre la periodicidad de los controles: se indica 2021, de forma mensual.
Se aporta como evidencias de los controles:   tips de supervisión de  mayo a agosto;  acta capacitación incumplimiento contractual de 6 de mayo de 2021 , más asistencia; capacitación supervisores informes de supervisión del 19 de agosto de 2021, más asistencia; y capacitación sobre deberes y responsabilidades de los supervisores del 22 de julio, más asistencia.    
No se ha materializado el riesgo.</t>
  </si>
  <si>
    <t>El cambio del personal y falta de conocimiento en el Manual de Supervisión e Interventoría de la entidad  puede derivar en investigación por una indebida supervisión de los contratos suscritos por la entidad.</t>
  </si>
  <si>
    <t>*Manual de contratación 
*Manual de supervisión
*Capacitaciones</t>
  </si>
  <si>
    <t xml:space="preserve">*Capacitaciones a los supervisores en contratación estatal y manual de supervisión.
 </t>
  </si>
  <si>
    <r>
      <rPr>
        <b/>
        <sz val="10"/>
        <color theme="1"/>
        <rFont val="Times New Roman"/>
        <family val="1"/>
      </rPr>
      <t xml:space="preserve">I SEGUIMIENTO: </t>
    </r>
    <r>
      <rPr>
        <sz val="10"/>
        <color theme="1"/>
        <rFont val="Times New Roman"/>
        <family val="1"/>
      </rPr>
      <t xml:space="preserve">Para este periodo se adelantaron  capacitación orientadas a supervisores.
Soporte:
Acta de capacitación del 18 de marzo con soportes.
</t>
    </r>
    <r>
      <rPr>
        <b/>
        <sz val="10"/>
        <color theme="1"/>
        <rFont val="Times New Roman"/>
        <family val="1"/>
      </rPr>
      <t xml:space="preserve">
II SEGUIMIENTO</t>
    </r>
    <r>
      <rPr>
        <sz val="10"/>
        <color theme="1"/>
        <rFont val="Times New Roman"/>
        <family val="1"/>
      </rPr>
      <t xml:space="preserve">: Para este periodo se adelantaron  capacitación orientadas a supervisores en materia de incumplimientos contractuales, seguimiento a la ejecución e informes de supervisión.
</t>
    </r>
    <r>
      <rPr>
        <b/>
        <sz val="10"/>
        <color theme="1"/>
        <rFont val="Times New Roman"/>
        <family val="1"/>
      </rPr>
      <t>Soportes:</t>
    </r>
    <r>
      <rPr>
        <sz val="10"/>
        <color theme="1"/>
        <rFont val="Times New Roman"/>
        <family val="1"/>
      </rPr>
      <t xml:space="preserve">
Actas de capacitaciones adelantadas.</t>
    </r>
  </si>
  <si>
    <t xml:space="preserve">Se cuenta con el Procedimiento Egreso de Bienes Devolutivos o Elementos de Consumo A-GLO-PR-004 que brinda los lineamientos para el abastecimiento de los diferentes bienes y/o elementos a las dependencias del Instituto. De igual manera se comunica a través de correo electrónico institucional, al/la funcionario/a o contratista designado/a por el Área de Sistemas, para brindar el soporte técnico requerido en los procesos operación de software SiCapital modulo SAE, las novedades presentadas, para que haga las correspondientes revisiones y ajustes de acuerdo con las políticas establecidas por el Área de Sistemas y la normatividad vigente que rige a el Área de Almacén e Inventarios, así mismo, se efectúan seguimientos de las novedades que se han presentado y reportado a través de correos institucionales, junto con las acciones y compromisos  de los casos presentados.
Cada vez que se realiza un reporte de novedades en la plataforma Aranda.
</t>
  </si>
  <si>
    <t>El Técnico(a) Administrativo(a) o Auxiliar Administrativo encargado de la revisión (tramite de certificaciones de inexistencias y de requerimientos), se debe comunicar con el  encargado(a) de la bodega, para que este realice la consulta de los saldos registrados en la Tarjeta Kardex A-GLO-FT-007, confrontar el inventario físico, y entregar la información requerida.</t>
  </si>
  <si>
    <t>Durante el año se realizan tomas físicas aleatorias o generales en las distintas Sub-Bodegas del área de almacén e inventarios, de los bienes almacenados (devolutivos, elementos de consumo y consumo controlado).
Registro en tarjeta Kardex mural A-GLO-FT-007, cada vez que se genere un movimiento de ingreso, egreso de elementos o traslado de bienes , que son recibidos y entregados desde del Área de Almacén e Inventarios.</t>
  </si>
  <si>
    <t>Muestras de las tomas físicas de inventarios aleatorias o generales, realizadas en las Sub-Bodegas del Área de Almacén e Inventarios, de los bienes almacenados (elementos de consumo).
Muestra de Tarjeta Kardex mural A-GLO-FT-007 diligenciada.</t>
  </si>
  <si>
    <r>
      <rPr>
        <b/>
        <u/>
        <sz val="10"/>
        <color theme="1"/>
        <rFont val="Times New Roman"/>
        <family val="1"/>
      </rPr>
      <t>Segundo Monitoreo:</t>
    </r>
    <r>
      <rPr>
        <sz val="10"/>
        <color theme="1"/>
        <rFont val="Times New Roman"/>
        <family val="1"/>
      </rPr>
      <t xml:space="preserve"> Se realizaron dos acta de reunión, en la cual se registraron las novedades presentadas en los elementos de consumo y las acciones realizadas frente a los diecisiete (17) casos reportados durante el segundo seguimiento a través de la plataforma Aranda o correos institucionales al Área de Sistemas y a la Contratista, quienes brindan el soporte correspondiente al módulo SAE en el aplicativo SiCapital, de los quedaron pendientes dos casos, para el siguiente seguimiento; así como lo referente a los avances de 10 casos pendientes del seguimiento anterior, de los cuales para este, se dio solución a 7, para dar cumplimiento dentro del segundo seguimiento del mapa de riesgos de gestión, quedando 3 casos pendientes, para el tercer seguimiento,
Se anexa matriz con las novedades de los casos reportados a través de la plataforma ARANDA.
Se realizaron tomas físicas aleatorias de elementos de consumo en las Sub-Bodegas de Carrera 32, Perdomo y San Blas</t>
    </r>
  </si>
  <si>
    <t xml:space="preserve">En el segundo seguimiento se observa copia de las tomas físicas aleatorias realizadas en la 32, San Blas y Perdomo fortaleciendo así el manejo de del inventario y evitando el desabastecimiento de bienes o elementos. Se recomienda trabajar con Gestión Tics  para fortalecer el sistema y evitar problemas de diferencia con el aplicativo. </t>
  </si>
  <si>
    <t>Primer Monitoreo: El Plan de Bienestar Social e Incentivos fue aprobado mediante la Resolución 119 de 2021.
El proceso contractual del Plan Anual de Bienestar Social e Incentivos fue radicado el día 20 de abril de 2021.
Dentro del Plan de Bienestar Social e Incentivos 2020, se establecieron 41 actividades, de las cuales se han ejecutado 15 actividades (sin costo que no pertenecen al proceso contractual) de estas actividades la mayoría han sido interinstitucionales.
1. Conmemoración de los derechos de la mujeres y reconocimiento de la diversidad de genero (marzo) 
2.Descanso Compensado Semana Santa (abril) 
3. Celebración fechas especiales (De enero a abril) 
4. Amplia tus horizontes (De enero a abril) 
5. Teletrabajo 
6. Plan Coaching (enero, febrero y abril) 
7. Mueve tu cuerpo (enero a abril) 
8. Celebrar en familia ( febrero a abril) 
9. Promoción de programas de vivienda ( febrero y abril) 
10. Semana de servicios (marzo) 
11. Reconocimiento por antigüedad (De febrero a abril) 
12. Financiación educación formal (De enero a abril) 
13. Celebración cumpleaños del servidor (De febrero a abril) 
14. Horario flexible (De enero a abril) 
15. Sistemas de puntos 
Segundo Monitoreo: Dentro del Plan de Bienestar Social e Incentivos 2020, se establecieron 41 actividades, de las cuales se han ejecutado 15 actividades (sin costo que no pertenecen al proceso contractual) de estas actividades la mayoría han sido interinstitucionales.
1. Conmemoración de los derechos de la mujeres y reconocimiento de la diversidad de genero (marzo) 
2.Descanso Compensado Semana Santa (abril) 
3. Celebración fechas especiales (De enero a agosto) 
4. Amplia tus horizontes (De enero a agosto) 
5. Teletrabajo (De enero a agosto) 
6. Plan Coaching (enero, febrero, abril y agosto) 
7. Mueve tu cuerpo (enero a agosto) 
8. Celebrar en familia ( febrero a agosto) 
9. Promoción de programas de vivienda ( febrero y agosto) 
10. Semana de servicios (marzo y mayo) 
11. Reconocimiento por antigüedad (De febrero a agosto) 
12. Financiación educación formal (De enero a agosto) 
13. Celebración cumpleaños del servidor (De febrero a agosto) 
14. Horario flexible (De enero a agosto) 
15. Sistemas de puntos (De enero a agosto) 
16. Funcionario del mes (De enero a agosto)
17. Taller de artes y manualidades (junio)
18. Liderazgo, del compromiso individual al éxito colectivo (Mayo)
19. Una pausa para un café para un entorno laboral saludable (De marzo a agosto)
20. Vamos a cine (Julio y agosto)
21. Disfruta el proceso previo a tu pensión (Mayo) 
22. Feria de emprendimiento (Junio y Julio) 
23. Alimentación saludable (Agosto) 
24. Funcionarios Públicos Bici usuarios
25. Dia por grado 
26. Mejores equipos de trabajo (Mayo) 
27. Financiación de estudio para hijos de servidores (Julio)</t>
  </si>
  <si>
    <t xml:space="preserve"> Se realiza el segundo seguimiento.  Se mide la  efectividad de los controles mediante los indicadores de eficacia y efectividad.  Los controles previenen las causas, son confiables para la mitigación del riesgo.
 Cuenta con responsable de los controles  para ejercer la actividad. Se presenta como evidencia de los controles:  planilla de bonos.
 Sobre la periodicidad de los controles:  se aclara que la frecuencia del control por demanda.   Se coloca la fecha del seguimiento con corte a 31 de agosto. Sobre la opción de manejo del riesgo, se coloca reducir el riesgo. En el 2019 se evidencia la materialización del riesgo. </t>
  </si>
  <si>
    <t xml:space="preserve">Primer Monitoreo: Con el fin de identificar las necesidades mas apremiantes en cuanto a temas de capacitación se da continuidad a la aplicación del  formulario  de Google denominado “Caracterización de necesidades de  capacitación”, encuesta que fue presentada a todo el instituto y se consolida mediante el informe denominado "Resultados Diagnóstico de Necesidades y Expectativas 2021". 
Segundo Monitoreo: Identificadas las necesidades de formación mas apremiantes, se elabora el Plan Institucional de Capacitación PIC 2021, el cual se aprobó mediante la Resolución No. 119 de 2021, y mediante la MATRIZ DE SEGUIMIENTO A LAS ACTIVIDADES DE BIENESTAR Y CAPACITACIÓN A-GDH-FT-051 se puede evidenciar la ejecución del plan hasta la fecha. 
</t>
  </si>
  <si>
    <t>Realizar nuevamente comunicaciones y memorandos para el envío por medio de administración documental.</t>
  </si>
  <si>
    <t xml:space="preserve">Se elaboró cuadro interno a través del cual se lleva a cabo el seguimiento de los procesos obrantes en el Despacho en donde se puede evidenciar las etapas siguientes en el procedimiento. Art 95 de la Ley 734 de 2002 no se adjuntó cuadro integral en donde se evidencia cada etapa y cada actuación en los expedientes disciplinarios por reserva disciplinaria. La matriz adjunta solo contiene los siguientes datos: Número de expediente, etapa procesal (auto que se profirió) y fecha del auto. Para acumulado entre el 01 de Enero de 2020 a 31 de Abril de 2020. vigencias 2017-2021.. Se realizaron sesenta y dos (62) movimientos. Para el acumulado entre el 1 de mayo a 31 de agosto de 2021 de las vigencias 2017-2021 se realizaron ochenta movimientos. 
</t>
  </si>
  <si>
    <r>
      <rPr>
        <b/>
        <sz val="10"/>
        <color theme="1"/>
        <rFont val="Times New Roman"/>
        <family val="1"/>
      </rPr>
      <t xml:space="preserve">EFICACIA:
</t>
    </r>
    <r>
      <rPr>
        <sz val="10"/>
        <color theme="1"/>
        <rFont val="Times New Roman"/>
        <family val="1"/>
      </rPr>
      <t xml:space="preserve">
</t>
    </r>
    <r>
      <rPr>
        <b/>
        <sz val="10"/>
        <color theme="1"/>
        <rFont val="Times New Roman"/>
        <family val="1"/>
      </rPr>
      <t xml:space="preserve">RESULTADO DE </t>
    </r>
    <r>
      <rPr>
        <sz val="10"/>
        <color theme="1"/>
        <rFont val="Times New Roman"/>
        <family val="1"/>
      </rPr>
      <t xml:space="preserve">
Número de movimientos adelantados / Número de procesos del despacho x 100. Total de movimientos a la fecha :  62 movimientos (Enero a abril) +  80 (mayo a agosto)  +  (septiembre a diciembre).. Total de procesos activos en el despacho: 110 expedientes activos a 31 de agosto de 2021
</t>
    </r>
  </si>
  <si>
    <t xml:space="preserve"> La fecha de seguimiento es del 1 de enero al 31 de diciembre de 2021,  el segundo seguimiento debe ser con corte al 31 de agosto de 2021.                           Se analizaron los controles. 
Se mide la  efectividad de los controles mediante los indicadores de eficacia y efectividad, los controles detectan las causas, son confiables para la mitigación del riesgo.
 Cuenta con responsable de los controles  para ejercer la actividad. 
 Sobre la periodicidad de los controles: se indica que es mensual.
Se aporta como evidencias de los controles:  cuadro en Excel con autos del 1 de mayo al 31 de agosto de 2021, se aclara que no se adjunta cuadro integral de los expedientes disciplinarios por reserva disciplinaria. 
La ultima materialización del riesgo fue en el 2015.</t>
  </si>
  <si>
    <r>
      <rPr>
        <b/>
        <sz val="10"/>
        <color theme="1"/>
        <rFont val="Times New Roman"/>
        <family val="1"/>
      </rPr>
      <t xml:space="preserve">EFECTIVIDAD:
RESULTADO DE 
</t>
    </r>
    <r>
      <rPr>
        <sz val="10"/>
        <color theme="1"/>
        <rFont val="Times New Roman"/>
        <family val="1"/>
      </rPr>
      <t>Número de movimientos adelantados / Número de procesos del despacho x 100. Total de movimientos a la fecha :  62 movimientos (Enero a abril) +  (mayo a agosto)  +  (septiembre a diciembre).. Total de procesos activos en el despacho:  110 expedientes activos a 31 de agosto de 2021</t>
    </r>
  </si>
  <si>
    <t xml:space="preserve">Retraso en los procesos </t>
  </si>
  <si>
    <t xml:space="preserve">Se analizaron los controles. 
Se mide la  efectividad de los controles mediante los indicadores de eficacia y efectividad.
 Cuenta con responsable de los controles  para ejercer la actividad. 
 Sobre la periodicidad de los controles: se indica 2021, de enero a diciembre.
Se aporta como evidencia de los controles:  base de información proceso CPS y soporte evidencia respuestas derecho de petición de mayo a agosto.      
No se ha materializado el riesgo.  </t>
  </si>
  <si>
    <t>1. Presentación de informes de abogados de forma periódica, de acuerdo al
procedimiento de
 DEFENSA JUDICIAL A-GJU-PR-002
2. Registro de información de las demandas judiciales, los mecanismos alternativos de solución de conflictos, los procesos penales y las acciones de tutela y sus etapas procesales en el Sistema de
Información de Procesos
Judiciales de Bogotá D.C. -
SIPROJWEB</t>
  </si>
  <si>
    <t>Informar al superior jerárquico de la situación y realizar las medidas correctivas, disciplinarias que dieran a lugar dependiendo la calidad de la persona (contratista o funcionario)</t>
  </si>
  <si>
    <r>
      <rPr>
        <b/>
        <sz val="10"/>
        <rFont val="Arial"/>
        <family val="2"/>
      </rPr>
      <t>I SEGUIMIENTO</t>
    </r>
    <r>
      <rPr>
        <sz val="10"/>
        <rFont val="Arial"/>
        <family val="2"/>
      </rPr>
      <t xml:space="preserve">
Se actualizó el reporte de novedades y estados procesales en el SiPROJ WEB, y se atendieron recomendaciones de la Secretaria Jurídica conforme reunión sostenida el día 15 de abril de 2021.
Los procesos se encuentran debidamente actualizados a la fecha.
Se desarrollaron las sesiones del Comité de Conciliación y Defensa Judicial con corte al 30 de abril de 2021, encontrándose al día y se presentó el respectivo informe.
</t>
    </r>
    <r>
      <rPr>
        <b/>
        <sz val="10"/>
        <rFont val="Arial"/>
        <family val="2"/>
      </rPr>
      <t xml:space="preserve">Evidencias:
</t>
    </r>
    <r>
      <rPr>
        <sz val="10"/>
        <rFont val="Arial"/>
        <family val="2"/>
      </rPr>
      <t>Actas de comité de conciliación.
Acta reunión sostenida con la Secretaría Jurídica.
II</t>
    </r>
    <r>
      <rPr>
        <b/>
        <sz val="10"/>
        <rFont val="Arial"/>
        <family val="2"/>
      </rPr>
      <t xml:space="preserve"> SEGUIMIENTO</t>
    </r>
    <r>
      <rPr>
        <sz val="10"/>
        <rFont val="Arial"/>
        <family val="2"/>
      </rPr>
      <t xml:space="preserve">
Se actualizó el reporte de novedades y estados procesales en el SiPROJ WEB conforme al tercer contingente judicial.
Los procesos se encuentran debidamente actualizados a la fecha.
Se desarrollaron las sesiones del Comité de Conciliación y Defensa Judicial con corte al 30 de agosto de 2021, encontrándose al día y se presentó el respectivo informe.
Evidencias:
Actas de comité de conciliación.
Informe Procesos a corte.</t>
    </r>
  </si>
  <si>
    <t xml:space="preserve">  El segundo seguimiento se realiza con corte al 31 de agosto de 2021.             Se analizaron los controles. 
Se mide la  efectividad de los controles mediante los indicadores de eficacia y efectividad, los controles detectan las causas, son confiables para la mitigación del riesgo.
 Cuenta con responsable de los controles  para ejercer la actividad. 
 Sobre la periodicidad de los controles: se indica 2021, de forma trimestral.
Se aporta como evidencias de los controles:   actas del comité de conciliación de mayo a agosto   
No se ha materializado el riesgo.</t>
  </si>
  <si>
    <t xml:space="preserve">*Por caída del sistema. SIPROJWEB
*Por vencimiento del usuario y contraseña. </t>
  </si>
  <si>
    <t xml:space="preserve"> 1,Correo electrónico al jefe de OAJ. 
2, Informe de gestión de los procesos con su cargue de información en el SIPROJWEB. 
3. Presentación de informes de abogados de forma periódica, de acuerdo al
procedimiento de
 DEFENSA JUDICIAL A-GJU-PR-002 </t>
  </si>
  <si>
    <r>
      <rPr>
        <b/>
        <sz val="10"/>
        <color rgb="FF000000"/>
        <rFont val="Arial"/>
        <family val="2"/>
      </rPr>
      <t>I SEGUIMIENTO</t>
    </r>
    <r>
      <rPr>
        <sz val="10"/>
        <color rgb="FF000000"/>
        <rFont val="Arial"/>
        <family val="2"/>
      </rPr>
      <t xml:space="preserve">
Se actualizó el reporte de novedades y estados procesales en el SiPROJ WEB, y se atendieron recomendaciones de la Secretaria Jurídica conforme reunión sostenida el día 15 de abril de 2021.
</t>
    </r>
    <r>
      <rPr>
        <b/>
        <sz val="10"/>
        <color rgb="FF000000"/>
        <rFont val="Arial"/>
        <family val="2"/>
      </rPr>
      <t xml:space="preserve">Soportes
</t>
    </r>
    <r>
      <rPr>
        <sz val="10"/>
        <color rgb="FF000000"/>
        <rFont val="Arial"/>
        <family val="2"/>
      </rPr>
      <t xml:space="preserve">
Informe de procesos judiciales.
</t>
    </r>
    <r>
      <rPr>
        <b/>
        <sz val="10"/>
        <rFont val="Arial"/>
        <family val="2"/>
      </rPr>
      <t>II SEGUIMIENTO</t>
    </r>
    <r>
      <rPr>
        <sz val="10"/>
        <rFont val="Arial"/>
        <family val="2"/>
      </rPr>
      <t xml:space="preserve">
Se actualizó el reporte de novedades y estados procesales en el SiPROJ WEB.
Soportes
Informe de procesos judiciales</t>
    </r>
  </si>
  <si>
    <t>Se analizaron los controles. 
Se mide la  efectividad de los controles mediante los indicadores de eficacia y efectividad, los controles detectan las causas, son confiables para la mitigación del riesgo.
 Cuenta con responsable de los controles  para ejercer la actividad. 
 Sobre la periodicidad de los controles: se indica 2021, de enero a diciembre.
Se aporta como evidencias de los controles:   tabla Excel con informe procesos y reporte de calificación por trimestre.      
No se ha materializado el riesgo.</t>
  </si>
  <si>
    <t>Incumplimientos de obligaciones contractuales y obligaciones de la Entidad</t>
  </si>
  <si>
    <r>
      <rPr>
        <b/>
        <sz val="10"/>
        <color rgb="FF000000"/>
        <rFont val="Arial"/>
        <family val="2"/>
      </rPr>
      <t xml:space="preserve">I SEGUIMIENTO
</t>
    </r>
    <r>
      <rPr>
        <sz val="10"/>
        <color rgb="FF000000"/>
        <rFont val="Arial"/>
        <family val="2"/>
      </rPr>
      <t xml:space="preserve">Se realizo la calificación de los procesos y se presento informe al comité de conciliación y defensa judicial.
No se realizaron reuniones del Equipo de Defensa Judicial en el periodo.
</t>
    </r>
    <r>
      <rPr>
        <sz val="10"/>
        <color rgb="FFFF0000"/>
        <rFont val="Arial"/>
        <family val="2"/>
      </rPr>
      <t xml:space="preserve">
</t>
    </r>
    <r>
      <rPr>
        <b/>
        <sz val="10"/>
        <rFont val="Arial"/>
        <family val="2"/>
      </rPr>
      <t xml:space="preserve">II SEGUIMIENTO
</t>
    </r>
    <r>
      <rPr>
        <sz val="10"/>
        <rFont val="Arial"/>
        <family val="2"/>
      </rPr>
      <t>Se realizo la calificación de los procesos y se presento informe al comité de conciliación y defensa judicial.
No se realizaron reuniones del Equipo de Defensa Judicial en el periodo.</t>
    </r>
  </si>
  <si>
    <t>Se analizaron los controles. 
Se mide la  efectividad de los controles mediante los indicadores de eficacia y efectividad, los controles detectan las causas, son confiables para la mitigación del riesgo.
 Cuenta con responsable de los controles  para ejercer la actividad. 
 Sobre la periodicidad de los controles: se indica 2021, de forma trimestral.
Se aporta como evidencias de los controles:  actas del comité de conciliación, informe procesos y reporte procesos con fallos contingente, 2 trimestre y no se realizan reuniones del equipo de defensa judicial durante el trimestre.   
No se ha materializado el riesgo.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</si>
</sst>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59" x14ac:knownFonts="1">
    <font>
      <sz val="11"/>
      <color theme="1"/>
      <name val="Calibri"/>
      <family val="2"/>
      <scheme val="minor"/>
    </font>
    <font>
      <b/>
      <sz val="11"/>
      <color theme="1"/>
      <name val="Calibri"/>
      <family val="2"/>
      <scheme val="minor"/>
    </font>
    <font>
      <sz val="11"/>
      <color theme="1"/>
      <name val="Arial"/>
      <family val="2"/>
    </font>
    <font>
      <sz val="10"/>
      <color theme="1"/>
      <name val="Times New Roman"/>
      <family val="1"/>
    </font>
    <font>
      <b/>
      <sz val="10"/>
      <color theme="1"/>
      <name val="Times New Roman"/>
      <family val="1"/>
    </font>
    <font>
      <sz val="11"/>
      <name val="Arial"/>
      <family val="2"/>
    </font>
    <font>
      <b/>
      <sz val="11"/>
      <color theme="1"/>
      <name val="Calibri"/>
      <family val="2"/>
    </font>
    <font>
      <sz val="11"/>
      <color theme="1"/>
      <name val="Calibri"/>
      <family val="2"/>
    </font>
    <font>
      <b/>
      <sz val="12"/>
      <color theme="1"/>
      <name val="Times New Roman"/>
      <family val="1"/>
    </font>
    <font>
      <b/>
      <sz val="11"/>
      <color theme="1"/>
      <name val="Times New Roman"/>
      <family val="1"/>
    </font>
    <font>
      <b/>
      <sz val="14"/>
      <color theme="1"/>
      <name val="Times New Roman"/>
      <family val="1"/>
    </font>
    <font>
      <sz val="12"/>
      <color theme="1"/>
      <name val="Times New Roman"/>
      <family val="1"/>
    </font>
    <font>
      <b/>
      <sz val="16"/>
      <color theme="1"/>
      <name val="Times New Roman"/>
      <family val="1"/>
    </font>
    <font>
      <sz val="10"/>
      <color rgb="FF000000"/>
      <name val="Times New Roman"/>
      <family val="1"/>
    </font>
    <font>
      <sz val="10"/>
      <name val="Arial"/>
      <family val="2"/>
    </font>
    <font>
      <b/>
      <sz val="10"/>
      <name val="Arial"/>
      <family val="2"/>
    </font>
    <font>
      <sz val="10"/>
      <color rgb="FF000000"/>
      <name val="Arial"/>
      <family val="2"/>
    </font>
    <font>
      <b/>
      <sz val="10"/>
      <color rgb="FF000000"/>
      <name val="Arial"/>
      <family val="2"/>
    </font>
    <font>
      <sz val="10"/>
      <color rgb="FFFF0000"/>
      <name val="Arial"/>
      <family val="2"/>
    </font>
    <font>
      <sz val="11"/>
      <color theme="1"/>
      <name val="Arial"/>
    </font>
    <font>
      <b/>
      <sz val="11"/>
      <name val="Arial"/>
      <family val="2"/>
    </font>
    <font>
      <b/>
      <sz val="10"/>
      <name val="Times New Roman"/>
      <family val="1"/>
    </font>
    <font>
      <b/>
      <sz val="12"/>
      <name val="Times New Roman"/>
      <family val="1"/>
    </font>
    <font>
      <sz val="11"/>
      <color theme="1"/>
      <name val="Times New Roman"/>
      <family val="1"/>
    </font>
    <font>
      <b/>
      <sz val="11"/>
      <name val="Times New Roman"/>
      <family val="1"/>
    </font>
    <font>
      <sz val="10"/>
      <name val="Times New Roman"/>
      <family val="1"/>
    </font>
    <font>
      <sz val="15"/>
      <color theme="1"/>
      <name val="Times New Roman"/>
      <family val="1"/>
    </font>
    <font>
      <b/>
      <sz val="15"/>
      <color theme="1"/>
      <name val="Times New Roman"/>
      <family val="1"/>
    </font>
    <font>
      <sz val="14"/>
      <name val="Times New Roman"/>
      <family val="1"/>
    </font>
    <font>
      <sz val="16"/>
      <color theme="1"/>
      <name val="Times New Roman"/>
      <family val="1"/>
    </font>
    <font>
      <sz val="16"/>
      <name val="Times New Roman"/>
      <family val="1"/>
    </font>
    <font>
      <b/>
      <sz val="18"/>
      <name val="Times New Roman"/>
      <family val="1"/>
    </font>
    <font>
      <sz val="18"/>
      <color theme="1"/>
      <name val="Times New Roman"/>
      <family val="1"/>
    </font>
    <font>
      <sz val="14"/>
      <color theme="1"/>
      <name val="Times New Roman"/>
      <family val="1"/>
    </font>
    <font>
      <sz val="20"/>
      <color theme="1"/>
      <name val="Times New Roman"/>
      <family val="1"/>
    </font>
    <font>
      <sz val="20"/>
      <name val="Times New Roman"/>
      <family val="1"/>
    </font>
    <font>
      <sz val="22"/>
      <color theme="1"/>
      <name val="Times New Roman"/>
      <family val="1"/>
    </font>
    <font>
      <b/>
      <sz val="20"/>
      <color theme="1"/>
      <name val="Times New Roman"/>
      <family val="1"/>
    </font>
    <font>
      <sz val="12"/>
      <name val="Times New Roman"/>
      <family val="1"/>
    </font>
    <font>
      <sz val="11"/>
      <name val="Times New Roman"/>
      <family val="1"/>
    </font>
    <font>
      <i/>
      <sz val="10"/>
      <color theme="1"/>
      <name val="Times New Roman"/>
      <family val="1"/>
    </font>
    <font>
      <b/>
      <u/>
      <sz val="10"/>
      <color theme="1"/>
      <name val="Times New Roman"/>
      <family val="1"/>
    </font>
    <font>
      <b/>
      <sz val="8"/>
      <color theme="1"/>
      <name val="Times New Roman"/>
      <family val="1"/>
    </font>
    <font>
      <sz val="8"/>
      <color theme="1"/>
      <name val="Times New Roman"/>
      <family val="1"/>
    </font>
    <font>
      <b/>
      <sz val="10"/>
      <color rgb="FF000000"/>
      <name val="Times New Roman"/>
      <family val="1"/>
    </font>
    <font>
      <b/>
      <sz val="12"/>
      <color theme="1"/>
      <name val="Calibri"/>
      <family val="2"/>
      <scheme val="minor"/>
    </font>
    <font>
      <sz val="12"/>
      <color theme="1"/>
      <name val="Calibri"/>
      <family val="2"/>
      <scheme val="minor"/>
    </font>
    <font>
      <sz val="12"/>
      <color theme="0" tint="-0.34998626667073579"/>
      <name val="Times New Roman"/>
      <family val="1"/>
    </font>
    <font>
      <i/>
      <sz val="12"/>
      <color theme="1"/>
      <name val="Times New Roman"/>
      <family val="1"/>
    </font>
    <font>
      <sz val="10"/>
      <color indexed="8"/>
      <name val="Times New Roman"/>
      <family val="1"/>
    </font>
    <font>
      <i/>
      <sz val="10"/>
      <color indexed="8"/>
      <name val="Times New Roman"/>
      <family val="1"/>
    </font>
    <font>
      <sz val="12"/>
      <color rgb="FF000000"/>
      <name val="Times New Roman"/>
      <family val="1"/>
    </font>
    <font>
      <b/>
      <sz val="12"/>
      <color rgb="FF000000"/>
      <name val="Times New Roman"/>
      <family val="1"/>
    </font>
    <font>
      <b/>
      <sz val="10"/>
      <color indexed="8"/>
      <name val="Times New Roman"/>
      <family val="1"/>
    </font>
    <font>
      <b/>
      <i/>
      <sz val="10"/>
      <color indexed="8"/>
      <name val="Times New Roman"/>
      <family val="1"/>
    </font>
    <font>
      <sz val="9"/>
      <color theme="1"/>
      <name val="Times New Roman"/>
      <family val="1"/>
    </font>
    <font>
      <sz val="10"/>
      <color rgb="FFFF0000"/>
      <name val="Times New Roman"/>
      <family val="1"/>
    </font>
    <font>
      <u/>
      <sz val="11"/>
      <color theme="10"/>
      <name val="Calibri"/>
      <family val="2"/>
      <scheme val="minor"/>
    </font>
    <font>
      <sz val="11"/>
      <name val="Calibri"/>
      <family val="2"/>
      <scheme val="minor"/>
    </font>
  </fonts>
  <fills count="22">
    <fill>
      <patternFill patternType="none"/>
    </fill>
    <fill>
      <patternFill patternType="gray125"/>
    </fill>
    <fill>
      <patternFill patternType="solid">
        <fgColor theme="0"/>
        <bgColor theme="0"/>
      </patternFill>
    </fill>
    <fill>
      <patternFill patternType="solid">
        <fgColor rgb="FFBFBFBF"/>
        <bgColor rgb="FFBFBFBF"/>
      </patternFill>
    </fill>
    <fill>
      <patternFill patternType="solid">
        <fgColor rgb="FFFFFF00"/>
        <bgColor rgb="FFFFFF00"/>
      </patternFill>
    </fill>
    <fill>
      <patternFill patternType="solid">
        <fgColor rgb="FFECECEC"/>
        <bgColor rgb="FFECECEC"/>
      </patternFill>
    </fill>
    <fill>
      <patternFill patternType="solid">
        <fgColor rgb="FFD9E2F3"/>
        <bgColor rgb="FFD9E2F3"/>
      </patternFill>
    </fill>
    <fill>
      <patternFill patternType="solid">
        <fgColor rgb="FFD8D8D8"/>
        <bgColor rgb="FFD8D8D8"/>
      </patternFill>
    </fill>
    <fill>
      <patternFill patternType="solid">
        <fgColor rgb="FF00B0F0"/>
        <bgColor rgb="FF00B0F0"/>
      </patternFill>
    </fill>
    <fill>
      <patternFill patternType="solid">
        <fgColor rgb="FFFFFF00"/>
        <bgColor indexed="64"/>
      </patternFill>
    </fill>
    <fill>
      <patternFill patternType="solid">
        <fgColor theme="0"/>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rgb="FF00B0F0"/>
        <bgColor indexed="64"/>
      </patternFill>
    </fill>
    <fill>
      <patternFill patternType="solid">
        <fgColor rgb="FFE2EFD9"/>
        <bgColor rgb="FFE2EFD9"/>
      </patternFill>
    </fill>
    <fill>
      <patternFill patternType="solid">
        <fgColor theme="0"/>
        <bgColor rgb="FFBFBFBF"/>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79998168889431442"/>
        <bgColor indexed="64"/>
      </patternFill>
    </fill>
  </fills>
  <borders count="106">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bottom style="hair">
        <color rgb="FF000000"/>
      </bottom>
      <diagonal/>
    </border>
    <border>
      <left style="hair">
        <color rgb="FF000000"/>
      </left>
      <right style="hair">
        <color rgb="FF000000"/>
      </right>
      <top/>
      <bottom style="hair">
        <color rgb="FF000000"/>
      </bottom>
      <diagonal/>
    </border>
    <border>
      <left style="hair">
        <color rgb="FF000000"/>
      </left>
      <right style="thin">
        <color rgb="FF000000"/>
      </right>
      <top style="thin">
        <color rgb="FF000000"/>
      </top>
      <bottom/>
      <diagonal/>
    </border>
    <border>
      <left/>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style="thin">
        <color rgb="FF000000"/>
      </right>
      <top/>
      <bottom/>
      <diagonal/>
    </border>
    <border>
      <left style="hair">
        <color rgb="FF000000"/>
      </left>
      <right style="thin">
        <color rgb="FF000000"/>
      </right>
      <top style="hair">
        <color rgb="FF000000"/>
      </top>
      <bottom/>
      <diagonal/>
    </border>
    <border>
      <left/>
      <right/>
      <top style="hair">
        <color rgb="FF000000"/>
      </top>
      <bottom/>
      <diagonal/>
    </border>
    <border>
      <left style="hair">
        <color rgb="FF000000"/>
      </left>
      <right style="hair">
        <color rgb="FF000000"/>
      </right>
      <top style="hair">
        <color rgb="FF000000"/>
      </top>
      <bottom/>
      <diagonal/>
    </border>
    <border>
      <left/>
      <right/>
      <top style="thin">
        <color rgb="FF000000"/>
      </top>
      <bottom/>
      <diagonal/>
    </border>
    <border>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style="thin">
        <color indexed="64"/>
      </top>
      <bottom/>
      <diagonal/>
    </border>
    <border>
      <left style="thin">
        <color indexed="64"/>
      </left>
      <right/>
      <top style="thin">
        <color indexed="64"/>
      </top>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bottom/>
      <diagonal/>
    </border>
    <border>
      <left style="hair">
        <color indexed="64"/>
      </left>
      <right style="thin">
        <color indexed="64"/>
      </right>
      <top style="hair">
        <color indexed="64"/>
      </top>
      <bottom/>
      <diagonal/>
    </border>
    <border>
      <left/>
      <right/>
      <top style="hair">
        <color indexed="64"/>
      </top>
      <bottom/>
      <diagonal/>
    </border>
    <border>
      <left style="hair">
        <color indexed="64"/>
      </left>
      <right style="hair">
        <color indexed="64"/>
      </right>
      <top style="hair">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bottom style="thin">
        <color indexed="64"/>
      </bottom>
      <diagonal/>
    </border>
    <border>
      <left style="thin">
        <color indexed="64"/>
      </left>
      <right style="thin">
        <color indexed="64"/>
      </right>
      <top style="thin">
        <color indexed="64"/>
      </top>
      <bottom style="thin">
        <color rgb="FF000000"/>
      </bottom>
      <diagonal/>
    </border>
    <border>
      <left style="medium">
        <color indexed="64"/>
      </left>
      <right style="thin">
        <color rgb="FF000000"/>
      </right>
      <top style="medium">
        <color indexed="64"/>
      </top>
      <bottom/>
      <diagonal/>
    </border>
    <border>
      <left style="thin">
        <color rgb="FF000000"/>
      </left>
      <right style="thin">
        <color rgb="FF000000"/>
      </right>
      <top style="medium">
        <color indexed="64"/>
      </top>
      <bottom/>
      <diagonal/>
    </border>
    <border>
      <left/>
      <right/>
      <top style="medium">
        <color indexed="64"/>
      </top>
      <bottom style="hair">
        <color rgb="FF000000"/>
      </bottom>
      <diagonal/>
    </border>
    <border>
      <left style="hair">
        <color rgb="FF000000"/>
      </left>
      <right style="hair">
        <color rgb="FF000000"/>
      </right>
      <top style="medium">
        <color indexed="64"/>
      </top>
      <bottom style="hair">
        <color rgb="FF000000"/>
      </bottom>
      <diagonal/>
    </border>
    <border>
      <left style="hair">
        <color rgb="FF000000"/>
      </left>
      <right style="thin">
        <color rgb="FF000000"/>
      </right>
      <top style="medium">
        <color indexed="64"/>
      </top>
      <bottom/>
      <diagonal/>
    </border>
    <border>
      <left style="thin">
        <color rgb="FF000000"/>
      </left>
      <right style="thin">
        <color indexed="64"/>
      </right>
      <top style="medium">
        <color indexed="64"/>
      </top>
      <bottom/>
      <diagonal/>
    </border>
    <border>
      <left style="thin">
        <color auto="1"/>
      </left>
      <right style="thin">
        <color auto="1"/>
      </right>
      <top style="thin">
        <color rgb="FF000000"/>
      </top>
      <bottom/>
      <diagonal/>
    </border>
    <border>
      <left/>
      <right style="thin">
        <color rgb="FF000000"/>
      </right>
      <top style="medium">
        <color indexed="64"/>
      </top>
      <bottom/>
      <diagonal/>
    </border>
    <border>
      <left/>
      <right style="thin">
        <color indexed="64"/>
      </right>
      <top style="medium">
        <color indexed="64"/>
      </top>
      <bottom/>
      <diagonal/>
    </border>
    <border>
      <left style="medium">
        <color indexed="64"/>
      </left>
      <right style="thin">
        <color rgb="FF000000"/>
      </right>
      <top/>
      <bottom/>
      <diagonal/>
    </border>
    <border>
      <left style="thin">
        <color rgb="FF000000"/>
      </left>
      <right style="thin">
        <color auto="1"/>
      </right>
      <top/>
      <bottom/>
      <diagonal/>
    </border>
    <border>
      <left/>
      <right style="thin">
        <color rgb="FF000000"/>
      </right>
      <top/>
      <bottom/>
      <diagonal/>
    </border>
    <border>
      <left/>
      <right style="thin">
        <color indexed="64"/>
      </right>
      <top/>
      <bottom/>
      <diagonal/>
    </border>
    <border>
      <left style="hair">
        <color rgb="FF000000"/>
      </left>
      <right style="thin">
        <color rgb="FF000000"/>
      </right>
      <top/>
      <bottom style="hair">
        <color rgb="FF000000"/>
      </bottom>
      <diagonal/>
    </border>
    <border>
      <left style="thin">
        <color rgb="FF000000"/>
      </left>
      <right style="thin">
        <color auto="1"/>
      </right>
      <top style="thin">
        <color rgb="FF000000"/>
      </top>
      <bottom/>
      <diagonal/>
    </border>
    <border>
      <left style="thin">
        <color auto="1"/>
      </left>
      <right style="thin">
        <color rgb="FF000000"/>
      </right>
      <top style="thin">
        <color rgb="FF000000"/>
      </top>
      <bottom/>
      <diagonal/>
    </border>
    <border>
      <left style="medium">
        <color indexed="64"/>
      </left>
      <right style="thin">
        <color rgb="FF000000"/>
      </right>
      <top/>
      <bottom style="medium">
        <color indexed="64"/>
      </bottom>
      <diagonal/>
    </border>
    <border>
      <left style="thin">
        <color rgb="FF000000"/>
      </left>
      <right style="thin">
        <color rgb="FF000000"/>
      </right>
      <top/>
      <bottom style="medium">
        <color indexed="64"/>
      </bottom>
      <diagonal/>
    </border>
    <border>
      <left style="thin">
        <color rgb="FF000000"/>
      </left>
      <right style="thin">
        <color rgb="FF000000"/>
      </right>
      <top style="thin">
        <color rgb="FF000000"/>
      </top>
      <bottom style="medium">
        <color indexed="64"/>
      </bottom>
      <diagonal/>
    </border>
    <border>
      <left/>
      <right/>
      <top style="hair">
        <color rgb="FF000000"/>
      </top>
      <bottom style="medium">
        <color indexed="64"/>
      </bottom>
      <diagonal/>
    </border>
    <border>
      <left style="hair">
        <color rgb="FF000000"/>
      </left>
      <right style="hair">
        <color rgb="FF000000"/>
      </right>
      <top style="hair">
        <color rgb="FF000000"/>
      </top>
      <bottom style="medium">
        <color indexed="64"/>
      </bottom>
      <diagonal/>
    </border>
    <border>
      <left style="hair">
        <color rgb="FF000000"/>
      </left>
      <right style="thin">
        <color rgb="FF000000"/>
      </right>
      <top/>
      <bottom style="medium">
        <color indexed="64"/>
      </bottom>
      <diagonal/>
    </border>
    <border>
      <left style="thin">
        <color rgb="FF000000"/>
      </left>
      <right style="thin">
        <color indexed="64"/>
      </right>
      <top/>
      <bottom style="medium">
        <color indexed="64"/>
      </bottom>
      <diagonal/>
    </border>
    <border>
      <left style="thin">
        <color indexed="64"/>
      </left>
      <right style="thin">
        <color rgb="FF000000"/>
      </right>
      <top/>
      <bottom style="medium">
        <color indexed="64"/>
      </bottom>
      <diagonal/>
    </border>
    <border>
      <left/>
      <right style="thin">
        <color indexed="64"/>
      </right>
      <top/>
      <bottom style="medium">
        <color indexed="64"/>
      </bottom>
      <diagonal/>
    </border>
    <border>
      <left style="thin">
        <color rgb="FF000000"/>
      </left>
      <right/>
      <top style="medium">
        <color indexed="64"/>
      </top>
      <bottom/>
      <diagonal/>
    </border>
    <border>
      <left style="thin">
        <color rgb="FF000000"/>
      </left>
      <right/>
      <top/>
      <bottom style="medium">
        <color indexed="64"/>
      </bottom>
      <diagonal/>
    </border>
    <border>
      <left/>
      <right style="thin">
        <color rgb="FF000000"/>
      </right>
      <top/>
      <bottom style="medium">
        <color indexed="64"/>
      </bottom>
      <diagonal/>
    </border>
    <border>
      <left style="thin">
        <color auto="1"/>
      </left>
      <right style="thin">
        <color auto="1"/>
      </right>
      <top style="medium">
        <color indexed="64"/>
      </top>
      <bottom/>
      <diagonal/>
    </border>
    <border>
      <left style="thin">
        <color auto="1"/>
      </left>
      <right style="thin">
        <color rgb="FF000000"/>
      </right>
      <top style="medium">
        <color indexed="64"/>
      </top>
      <bottom/>
      <diagonal/>
    </border>
    <border>
      <left style="thin">
        <color auto="1"/>
      </left>
      <right style="thin">
        <color rgb="FF000000"/>
      </right>
      <top/>
      <bottom/>
      <diagonal/>
    </border>
    <border>
      <left style="hair">
        <color rgb="FF000000"/>
      </left>
      <right style="thin">
        <color rgb="FF000000"/>
      </right>
      <top/>
      <bottom style="thin">
        <color rgb="FF000000"/>
      </bottom>
      <diagonal/>
    </border>
    <border>
      <left style="thin">
        <color rgb="FF000000"/>
      </left>
      <right style="thin">
        <color auto="1"/>
      </right>
      <top/>
      <bottom style="thin">
        <color rgb="FF000000"/>
      </bottom>
      <diagonal/>
    </border>
    <border>
      <left style="thin">
        <color auto="1"/>
      </left>
      <right style="thin">
        <color auto="1"/>
      </right>
      <top/>
      <bottom style="thin">
        <color rgb="FF000000"/>
      </bottom>
      <diagonal/>
    </border>
    <border>
      <left style="thin">
        <color auto="1"/>
      </left>
      <right style="thin">
        <color rgb="FF000000"/>
      </right>
      <top/>
      <bottom style="thin">
        <color rgb="FF000000"/>
      </bottom>
      <diagonal/>
    </border>
    <border>
      <left/>
      <right style="thin">
        <color auto="1"/>
      </right>
      <top/>
      <bottom style="thin">
        <color rgb="FF000000"/>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thin">
        <color indexed="64"/>
      </right>
      <top/>
      <bottom style="medium">
        <color indexed="64"/>
      </bottom>
      <diagonal/>
    </border>
    <border>
      <left/>
      <right style="thin">
        <color indexed="64"/>
      </right>
      <top/>
      <bottom style="thin">
        <color indexed="64"/>
      </bottom>
      <diagonal/>
    </border>
  </borders>
  <cellStyleXfs count="5">
    <xf numFmtId="0" fontId="0" fillId="0" borderId="0"/>
    <xf numFmtId="0" fontId="2" fillId="0" borderId="0"/>
    <xf numFmtId="0" fontId="19" fillId="0" borderId="0"/>
    <xf numFmtId="0" fontId="2" fillId="0" borderId="0"/>
    <xf numFmtId="0" fontId="57" fillId="0" borderId="0" applyNumberFormat="0" applyFill="0" applyBorder="0" applyAlignment="0" applyProtection="0"/>
  </cellStyleXfs>
  <cellXfs count="1080">
    <xf numFmtId="0" fontId="0" fillId="0" borderId="0" xfId="0"/>
    <xf numFmtId="0" fontId="3" fillId="2" borderId="0" xfId="1" applyFont="1" applyFill="1"/>
    <xf numFmtId="0" fontId="3" fillId="2" borderId="0" xfId="1" applyFont="1" applyFill="1" applyAlignment="1">
      <alignment vertical="center"/>
    </xf>
    <xf numFmtId="0" fontId="3" fillId="2" borderId="0" xfId="1" applyFont="1" applyFill="1" applyAlignment="1">
      <alignment horizontal="left" vertical="center"/>
    </xf>
    <xf numFmtId="0" fontId="3" fillId="0" borderId="0" xfId="1" applyFont="1"/>
    <xf numFmtId="0" fontId="2" fillId="0" borderId="0" xfId="1"/>
    <xf numFmtId="0" fontId="6" fillId="3" borderId="4" xfId="1" applyFont="1" applyFill="1" applyBorder="1" applyAlignment="1">
      <alignment horizontal="center" vertical="center"/>
    </xf>
    <xf numFmtId="0" fontId="3" fillId="2" borderId="4" xfId="1" applyFont="1" applyFill="1" applyBorder="1" applyAlignment="1">
      <alignment horizontal="center" vertical="center"/>
    </xf>
    <xf numFmtId="0" fontId="6" fillId="3" borderId="2" xfId="1" applyFont="1" applyFill="1" applyBorder="1" applyAlignment="1">
      <alignment horizontal="center" vertical="center"/>
    </xf>
    <xf numFmtId="0" fontId="6" fillId="3" borderId="1" xfId="1" applyFont="1" applyFill="1" applyBorder="1" applyAlignment="1">
      <alignment horizontal="left" vertical="center"/>
    </xf>
    <xf numFmtId="0" fontId="7" fillId="2" borderId="4" xfId="1" applyFont="1" applyFill="1" applyBorder="1" applyAlignment="1">
      <alignment horizontal="center" vertical="center"/>
    </xf>
    <xf numFmtId="0" fontId="4" fillId="0" borderId="0" xfId="1" applyFont="1"/>
    <xf numFmtId="0" fontId="4" fillId="3" borderId="7" xfId="1" applyFont="1" applyFill="1" applyBorder="1" applyAlignment="1">
      <alignment horizontal="center" vertical="center"/>
    </xf>
    <xf numFmtId="0" fontId="8" fillId="3" borderId="11" xfId="1" applyFont="1" applyFill="1" applyBorder="1" applyAlignment="1">
      <alignment horizontal="center" vertical="center" wrapText="1"/>
    </xf>
    <xf numFmtId="0" fontId="4" fillId="3" borderId="4" xfId="1" applyFont="1" applyFill="1" applyBorder="1" applyAlignment="1">
      <alignment horizontal="center" vertical="center" wrapText="1"/>
    </xf>
    <xf numFmtId="0" fontId="4" fillId="3" borderId="4" xfId="1" applyFont="1" applyFill="1" applyBorder="1" applyAlignment="1">
      <alignment horizontal="center" vertical="center"/>
    </xf>
    <xf numFmtId="0" fontId="4" fillId="3" borderId="4" xfId="1" applyFont="1" applyFill="1" applyBorder="1" applyAlignment="1">
      <alignment horizontal="left" vertical="center"/>
    </xf>
    <xf numFmtId="0" fontId="4" fillId="4" borderId="5" xfId="1" applyFont="1" applyFill="1" applyBorder="1" applyAlignment="1">
      <alignment horizontal="center" vertical="center" wrapText="1"/>
    </xf>
    <xf numFmtId="0" fontId="11" fillId="0" borderId="13" xfId="1" applyFont="1" applyBorder="1" applyAlignment="1">
      <alignment horizontal="left" vertical="top" wrapText="1"/>
    </xf>
    <xf numFmtId="0" fontId="4" fillId="0" borderId="14" xfId="1" applyFont="1" applyBorder="1" applyAlignment="1">
      <alignment horizontal="center" vertical="center" wrapText="1"/>
    </xf>
    <xf numFmtId="1" fontId="11" fillId="0" borderId="14" xfId="1" applyNumberFormat="1" applyFont="1" applyBorder="1" applyAlignment="1">
      <alignment horizontal="center" vertical="center"/>
    </xf>
    <xf numFmtId="0" fontId="11" fillId="0" borderId="16" xfId="1" applyFont="1" applyBorder="1" applyAlignment="1">
      <alignment horizontal="left" vertical="top" wrapText="1"/>
    </xf>
    <xf numFmtId="0" fontId="4" fillId="0" borderId="17" xfId="1" applyFont="1" applyBorder="1" applyAlignment="1">
      <alignment horizontal="center" vertical="center" wrapText="1"/>
    </xf>
    <xf numFmtId="1" fontId="11" fillId="0" borderId="17" xfId="1" applyNumberFormat="1" applyFont="1" applyBorder="1" applyAlignment="1">
      <alignment horizontal="center" vertical="center"/>
    </xf>
    <xf numFmtId="0" fontId="11" fillId="0" borderId="0" xfId="1" applyFont="1" applyAlignment="1">
      <alignment vertical="top" wrapText="1"/>
    </xf>
    <xf numFmtId="0" fontId="11" fillId="6" borderId="4" xfId="1" applyFont="1" applyFill="1" applyBorder="1" applyAlignment="1">
      <alignment horizontal="center" vertical="center" wrapText="1"/>
    </xf>
    <xf numFmtId="0" fontId="4" fillId="7" borderId="4" xfId="1" applyFont="1" applyFill="1" applyBorder="1" applyAlignment="1">
      <alignment horizontal="center" vertical="center" wrapText="1"/>
    </xf>
    <xf numFmtId="0" fontId="11" fillId="0" borderId="20" xfId="1" applyFont="1" applyBorder="1" applyAlignment="1">
      <alignment horizontal="left" vertical="top" wrapText="1"/>
    </xf>
    <xf numFmtId="0" fontId="4" fillId="0" borderId="21" xfId="1" applyFont="1" applyBorder="1" applyAlignment="1">
      <alignment horizontal="center" vertical="center" wrapText="1"/>
    </xf>
    <xf numFmtId="1" fontId="11" fillId="0" borderId="21" xfId="1" applyNumberFormat="1" applyFont="1" applyBorder="1" applyAlignment="1">
      <alignment horizontal="center" vertical="center"/>
    </xf>
    <xf numFmtId="0" fontId="9" fillId="0" borderId="0" xfId="1" applyFont="1" applyAlignment="1">
      <alignment vertical="center" wrapText="1"/>
    </xf>
    <xf numFmtId="0" fontId="7" fillId="0" borderId="0" xfId="1" applyFont="1"/>
    <xf numFmtId="0" fontId="4" fillId="0" borderId="4" xfId="1" applyFont="1" applyBorder="1" applyAlignment="1">
      <alignment horizontal="left" vertical="center"/>
    </xf>
    <xf numFmtId="0" fontId="4" fillId="0" borderId="4" xfId="1" applyFont="1" applyBorder="1" applyAlignment="1">
      <alignment vertical="center"/>
    </xf>
    <xf numFmtId="0" fontId="4" fillId="0" borderId="22" xfId="1" applyFont="1" applyBorder="1" applyAlignment="1">
      <alignment vertical="center"/>
    </xf>
    <xf numFmtId="0" fontId="4" fillId="0" borderId="11" xfId="1" applyFont="1" applyBorder="1" applyAlignment="1">
      <alignment horizontal="left" vertical="center"/>
    </xf>
    <xf numFmtId="0" fontId="4" fillId="0" borderId="0" xfId="1" applyFont="1" applyAlignment="1">
      <alignment vertical="center"/>
    </xf>
    <xf numFmtId="0" fontId="3" fillId="0" borderId="0" xfId="1" applyFont="1" applyAlignment="1">
      <alignment vertical="center"/>
    </xf>
    <xf numFmtId="0" fontId="3" fillId="0" borderId="0" xfId="1" applyFont="1" applyAlignment="1">
      <alignment horizontal="left" vertical="center"/>
    </xf>
    <xf numFmtId="0" fontId="3" fillId="10" borderId="0" xfId="0" applyFont="1" applyFill="1" applyAlignment="1">
      <alignment vertical="center"/>
    </xf>
    <xf numFmtId="0" fontId="3" fillId="10" borderId="0" xfId="0" applyFont="1" applyFill="1" applyAlignment="1">
      <alignment vertical="center" wrapText="1"/>
    </xf>
    <xf numFmtId="0" fontId="3" fillId="0" borderId="0" xfId="0" applyFont="1" applyAlignment="1">
      <alignment vertical="center"/>
    </xf>
    <xf numFmtId="0" fontId="1" fillId="11" borderId="24" xfId="0" applyFont="1" applyFill="1" applyBorder="1" applyAlignment="1">
      <alignment horizontal="center" vertical="center"/>
    </xf>
    <xf numFmtId="0" fontId="3" fillId="12" borderId="24" xfId="0" applyFont="1" applyFill="1" applyBorder="1" applyAlignment="1">
      <alignment horizontal="center" vertical="center"/>
    </xf>
    <xf numFmtId="0" fontId="1" fillId="11" borderId="27" xfId="0" applyFont="1" applyFill="1" applyBorder="1" applyAlignment="1">
      <alignment horizontal="center" vertical="center"/>
    </xf>
    <xf numFmtId="0" fontId="3" fillId="10" borderId="24" xfId="0" applyFont="1" applyFill="1" applyBorder="1" applyAlignment="1">
      <alignment horizontal="center" vertical="center"/>
    </xf>
    <xf numFmtId="0" fontId="1" fillId="11" borderId="25" xfId="0" applyFont="1" applyFill="1" applyBorder="1" applyAlignment="1">
      <alignment horizontal="center" vertical="center"/>
    </xf>
    <xf numFmtId="0" fontId="0" fillId="10" borderId="24" xfId="0" applyFill="1" applyBorder="1" applyAlignment="1">
      <alignment horizontal="center" vertical="center"/>
    </xf>
    <xf numFmtId="0" fontId="4" fillId="0" borderId="0" xfId="0" applyFont="1" applyAlignment="1">
      <alignment vertical="center"/>
    </xf>
    <xf numFmtId="0" fontId="21" fillId="11" borderId="31" xfId="0" applyFont="1" applyFill="1" applyBorder="1" applyAlignment="1">
      <alignment horizontal="center" vertical="center" wrapText="1"/>
    </xf>
    <xf numFmtId="0" fontId="22" fillId="11" borderId="32" xfId="0" applyFont="1" applyFill="1" applyBorder="1" applyAlignment="1">
      <alignment horizontal="center" vertical="center" wrapText="1"/>
    </xf>
    <xf numFmtId="0" fontId="4" fillId="11" borderId="24" xfId="0" applyFont="1" applyFill="1" applyBorder="1" applyAlignment="1">
      <alignment horizontal="center" vertical="center" wrapText="1"/>
    </xf>
    <xf numFmtId="0" fontId="4" fillId="11" borderId="24" xfId="0" applyFont="1" applyFill="1" applyBorder="1" applyAlignment="1">
      <alignment horizontal="center" vertical="center"/>
    </xf>
    <xf numFmtId="0" fontId="21" fillId="11" borderId="24" xfId="0" applyFont="1" applyFill="1" applyBorder="1" applyAlignment="1">
      <alignment horizontal="center" vertical="center"/>
    </xf>
    <xf numFmtId="0" fontId="24" fillId="9" borderId="29" xfId="0" applyFont="1" applyFill="1" applyBorder="1" applyAlignment="1" applyProtection="1">
      <alignment horizontal="center" vertical="center" wrapText="1"/>
      <protection locked="0"/>
    </xf>
    <xf numFmtId="0" fontId="23" fillId="0" borderId="34" xfId="0" applyFont="1" applyBorder="1" applyAlignment="1">
      <alignment horizontal="justify" vertical="center" wrapText="1"/>
    </xf>
    <xf numFmtId="0" fontId="9" fillId="0" borderId="35" xfId="0" applyFont="1" applyBorder="1" applyAlignment="1" applyProtection="1">
      <alignment horizontal="center" vertical="center" wrapText="1"/>
      <protection locked="0"/>
    </xf>
    <xf numFmtId="1" fontId="11" fillId="0" borderId="35" xfId="0" applyNumberFormat="1" applyFont="1" applyBorder="1" applyAlignment="1">
      <alignment horizontal="center" vertical="center"/>
    </xf>
    <xf numFmtId="0" fontId="23" fillId="0" borderId="38" xfId="0" applyFont="1" applyBorder="1" applyAlignment="1">
      <alignment horizontal="justify" vertical="center" wrapText="1"/>
    </xf>
    <xf numFmtId="0" fontId="9" fillId="0" borderId="39" xfId="0" applyFont="1" applyBorder="1" applyAlignment="1" applyProtection="1">
      <alignment horizontal="center" vertical="center" wrapText="1"/>
      <protection locked="0"/>
    </xf>
    <xf numFmtId="1" fontId="11" fillId="0" borderId="39" xfId="0" applyNumberFormat="1" applyFont="1" applyBorder="1" applyAlignment="1">
      <alignment horizontal="center" vertical="center"/>
    </xf>
    <xf numFmtId="0" fontId="23" fillId="0" borderId="0" xfId="0" applyFont="1" applyAlignment="1">
      <alignment horizontal="justify" vertical="center" wrapText="1"/>
    </xf>
    <xf numFmtId="0" fontId="11" fillId="14" borderId="24" xfId="0" applyFont="1" applyFill="1" applyBorder="1" applyAlignment="1">
      <alignment horizontal="center" vertical="center" wrapText="1"/>
    </xf>
    <xf numFmtId="0" fontId="9" fillId="15" borderId="24" xfId="0" applyFont="1" applyFill="1" applyBorder="1" applyAlignment="1" applyProtection="1">
      <alignment horizontal="justify" vertical="center" wrapText="1"/>
      <protection locked="0"/>
    </xf>
    <xf numFmtId="0" fontId="4" fillId="15" borderId="24" xfId="0" applyFont="1" applyFill="1" applyBorder="1" applyAlignment="1" applyProtection="1">
      <alignment horizontal="center" vertical="center" wrapText="1"/>
      <protection locked="0"/>
    </xf>
    <xf numFmtId="0" fontId="23" fillId="0" borderId="42" xfId="0" applyFont="1" applyBorder="1" applyAlignment="1">
      <alignment horizontal="justify" vertical="center" wrapText="1"/>
    </xf>
    <xf numFmtId="0" fontId="9" fillId="0" borderId="43" xfId="0" applyFont="1" applyBorder="1" applyAlignment="1" applyProtection="1">
      <alignment horizontal="center" vertical="center" wrapText="1"/>
      <protection locked="0"/>
    </xf>
    <xf numFmtId="1" fontId="11" fillId="0" borderId="43" xfId="0" applyNumberFormat="1" applyFont="1" applyBorder="1" applyAlignment="1">
      <alignment horizontal="center" vertical="center"/>
    </xf>
    <xf numFmtId="0" fontId="3" fillId="0" borderId="0" xfId="0" applyFont="1" applyAlignment="1" applyProtection="1">
      <alignment vertical="center"/>
      <protection locked="0"/>
    </xf>
    <xf numFmtId="14" fontId="3" fillId="0" borderId="0" xfId="0" applyNumberFormat="1" applyFont="1" applyAlignment="1" applyProtection="1">
      <alignment vertical="center"/>
      <protection locked="0"/>
    </xf>
    <xf numFmtId="0" fontId="24" fillId="0" borderId="0" xfId="0" applyFont="1" applyAlignment="1">
      <alignment vertical="center" wrapText="1"/>
    </xf>
    <xf numFmtId="0" fontId="0" fillId="0" borderId="0" xfId="0" applyAlignment="1">
      <alignment vertical="center"/>
    </xf>
    <xf numFmtId="0" fontId="24" fillId="0" borderId="24" xfId="0" applyFont="1" applyBorder="1" applyAlignment="1">
      <alignment horizontal="left" vertical="center" wrapText="1"/>
    </xf>
    <xf numFmtId="0" fontId="24" fillId="0" borderId="24" xfId="0" applyFont="1" applyBorder="1" applyAlignment="1">
      <alignment vertical="center" wrapText="1"/>
    </xf>
    <xf numFmtId="0" fontId="24" fillId="0" borderId="44" xfId="0" applyFont="1" applyBorder="1" applyAlignment="1">
      <alignment vertical="center" wrapText="1"/>
    </xf>
    <xf numFmtId="0" fontId="24" fillId="0" borderId="32" xfId="0" applyFont="1" applyBorder="1" applyAlignment="1">
      <alignment horizontal="left" vertical="center" wrapText="1"/>
    </xf>
    <xf numFmtId="0" fontId="0" fillId="0" borderId="0" xfId="0" applyAlignment="1" applyProtection="1">
      <alignment vertical="center"/>
      <protection locked="0"/>
    </xf>
    <xf numFmtId="0" fontId="3" fillId="0" borderId="0" xfId="0" applyFont="1" applyAlignment="1" applyProtection="1">
      <alignment vertical="center" wrapText="1"/>
      <protection locked="0"/>
    </xf>
    <xf numFmtId="0" fontId="3" fillId="0" borderId="0" xfId="0" applyFont="1" applyAlignment="1">
      <alignment vertical="center" wrapText="1"/>
    </xf>
    <xf numFmtId="0" fontId="3" fillId="10" borderId="0" xfId="0" applyFont="1" applyFill="1"/>
    <xf numFmtId="0" fontId="3" fillId="0" borderId="0" xfId="0" applyFont="1"/>
    <xf numFmtId="0" fontId="1" fillId="10" borderId="24" xfId="0" applyFont="1" applyFill="1" applyBorder="1" applyAlignment="1">
      <alignment horizontal="center" vertical="center"/>
    </xf>
    <xf numFmtId="0" fontId="4" fillId="0" borderId="0" xfId="0" applyFont="1"/>
    <xf numFmtId="0" fontId="21" fillId="11" borderId="31" xfId="0" applyFont="1" applyFill="1" applyBorder="1" applyAlignment="1">
      <alignment horizontal="center" vertical="center"/>
    </xf>
    <xf numFmtId="0" fontId="21" fillId="9" borderId="29" xfId="0" applyFont="1" applyFill="1" applyBorder="1" applyAlignment="1" applyProtection="1">
      <alignment horizontal="center" vertical="center" wrapText="1"/>
      <protection locked="0"/>
    </xf>
    <xf numFmtId="0" fontId="11" fillId="0" borderId="34" xfId="0" applyFont="1" applyBorder="1" applyAlignment="1">
      <alignment horizontal="justify" vertical="top" wrapText="1"/>
    </xf>
    <xf numFmtId="0" fontId="4" fillId="0" borderId="35" xfId="0" applyFont="1" applyBorder="1" applyAlignment="1" applyProtection="1">
      <alignment horizontal="center" vertical="center" wrapText="1"/>
      <protection locked="0"/>
    </xf>
    <xf numFmtId="0" fontId="11" fillId="0" borderId="38" xfId="0" applyFont="1" applyBorder="1" applyAlignment="1">
      <alignment horizontal="justify" vertical="top" wrapText="1"/>
    </xf>
    <xf numFmtId="0" fontId="4" fillId="0" borderId="39" xfId="0" applyFont="1" applyBorder="1" applyAlignment="1" applyProtection="1">
      <alignment horizontal="center" vertical="center" wrapText="1"/>
      <protection locked="0"/>
    </xf>
    <xf numFmtId="0" fontId="11" fillId="0" borderId="0" xfId="0" applyFont="1" applyAlignment="1">
      <alignment vertical="top" wrapText="1"/>
    </xf>
    <xf numFmtId="0" fontId="11" fillId="0" borderId="42" xfId="0" applyFont="1" applyBorder="1" applyAlignment="1">
      <alignment horizontal="justify" vertical="top" wrapText="1"/>
    </xf>
    <xf numFmtId="0" fontId="4" fillId="0" borderId="43" xfId="0" applyFont="1" applyBorder="1" applyAlignment="1" applyProtection="1">
      <alignment horizontal="center" vertical="center" wrapText="1"/>
      <protection locked="0"/>
    </xf>
    <xf numFmtId="0" fontId="11" fillId="0" borderId="0" xfId="0" applyFont="1" applyAlignment="1">
      <alignment vertical="center" wrapText="1"/>
    </xf>
    <xf numFmtId="0" fontId="11" fillId="0" borderId="42" xfId="0" applyFont="1" applyBorder="1" applyAlignment="1">
      <alignment horizontal="justify" vertical="center" wrapText="1"/>
    </xf>
    <xf numFmtId="0" fontId="11" fillId="0" borderId="46" xfId="0" applyFont="1" applyBorder="1" applyAlignment="1">
      <alignment horizontal="justify" vertical="center" wrapText="1"/>
    </xf>
    <xf numFmtId="0" fontId="4" fillId="0" borderId="47" xfId="0" applyFont="1" applyBorder="1" applyAlignment="1" applyProtection="1">
      <alignment horizontal="center" vertical="center" wrapText="1"/>
      <protection locked="0"/>
    </xf>
    <xf numFmtId="1" fontId="11" fillId="0" borderId="47" xfId="0" applyNumberFormat="1" applyFont="1" applyBorder="1" applyAlignment="1">
      <alignment horizontal="center" vertical="center"/>
    </xf>
    <xf numFmtId="0" fontId="11" fillId="0" borderId="38" xfId="0" applyFont="1" applyBorder="1" applyAlignment="1">
      <alignment horizontal="justify" vertical="center" wrapText="1"/>
    </xf>
    <xf numFmtId="0" fontId="21" fillId="9" borderId="24" xfId="0" applyFont="1" applyFill="1" applyBorder="1" applyAlignment="1" applyProtection="1">
      <alignment horizontal="center" vertical="center" wrapText="1"/>
      <protection locked="0"/>
    </xf>
    <xf numFmtId="0" fontId="11" fillId="0" borderId="48" xfId="0" applyFont="1" applyBorder="1" applyAlignment="1">
      <alignment horizontal="justify" vertical="center" wrapText="1"/>
    </xf>
    <xf numFmtId="0" fontId="4" fillId="0" borderId="49" xfId="0" applyFont="1" applyBorder="1" applyAlignment="1" applyProtection="1">
      <alignment horizontal="center" vertical="center" wrapText="1"/>
      <protection locked="0"/>
    </xf>
    <xf numFmtId="1" fontId="11" fillId="0" borderId="49" xfId="0" applyNumberFormat="1" applyFont="1" applyBorder="1" applyAlignment="1">
      <alignment horizontal="center" vertical="center"/>
    </xf>
    <xf numFmtId="0" fontId="21" fillId="9" borderId="31" xfId="0" applyFont="1" applyFill="1" applyBorder="1" applyAlignment="1" applyProtection="1">
      <alignment horizontal="center" vertical="center" wrapText="1"/>
      <protection locked="0"/>
    </xf>
    <xf numFmtId="0" fontId="11" fillId="0" borderId="34" xfId="0" applyFont="1" applyBorder="1" applyAlignment="1">
      <alignment horizontal="justify" vertical="center" wrapText="1"/>
    </xf>
    <xf numFmtId="0" fontId="3" fillId="0" borderId="0" xfId="0" applyFont="1" applyProtection="1">
      <protection locked="0"/>
    </xf>
    <xf numFmtId="0" fontId="21" fillId="0" borderId="24" xfId="0" applyFont="1" applyBorder="1" applyAlignment="1">
      <alignment horizontal="left" vertical="center"/>
    </xf>
    <xf numFmtId="0" fontId="21" fillId="0" borderId="24" xfId="0" applyFont="1" applyBorder="1" applyAlignment="1">
      <alignment vertical="center"/>
    </xf>
    <xf numFmtId="0" fontId="21" fillId="0" borderId="44" xfId="0" applyFont="1" applyBorder="1" applyAlignment="1">
      <alignment vertical="center"/>
    </xf>
    <xf numFmtId="0" fontId="21" fillId="0" borderId="32" xfId="0" applyFont="1" applyBorder="1" applyAlignment="1">
      <alignment horizontal="left" vertical="center"/>
    </xf>
    <xf numFmtId="0" fontId="0" fillId="0" borderId="0" xfId="0" applyProtection="1">
      <protection locked="0"/>
    </xf>
    <xf numFmtId="0" fontId="21" fillId="0" borderId="0" xfId="0" applyFont="1" applyAlignment="1">
      <alignment vertical="center"/>
    </xf>
    <xf numFmtId="0" fontId="3" fillId="10" borderId="0" xfId="0" applyFont="1" applyFill="1" applyAlignment="1">
      <alignment horizontal="center" vertical="center"/>
    </xf>
    <xf numFmtId="0" fontId="21" fillId="11" borderId="24" xfId="0" applyFont="1" applyFill="1" applyBorder="1" applyAlignment="1">
      <alignment horizontal="center" vertical="center" wrapText="1"/>
    </xf>
    <xf numFmtId="0" fontId="4" fillId="15" borderId="24" xfId="0" applyFont="1" applyFill="1" applyBorder="1" applyAlignment="1" applyProtection="1">
      <alignment horizontal="justify" vertical="center" wrapText="1"/>
      <protection locked="0"/>
    </xf>
    <xf numFmtId="0" fontId="21" fillId="10" borderId="24" xfId="0" applyFont="1" applyFill="1" applyBorder="1" applyAlignment="1">
      <alignment horizontal="left" vertical="center"/>
    </xf>
    <xf numFmtId="0" fontId="21" fillId="10" borderId="24" xfId="0" applyFont="1" applyFill="1" applyBorder="1" applyAlignment="1">
      <alignment vertical="center"/>
    </xf>
    <xf numFmtId="0" fontId="21" fillId="10" borderId="44" xfId="0" applyFont="1" applyFill="1" applyBorder="1" applyAlignment="1">
      <alignment vertical="center"/>
    </xf>
    <xf numFmtId="0" fontId="21" fillId="10" borderId="32" xfId="0" applyFont="1" applyFill="1" applyBorder="1" applyAlignment="1">
      <alignment horizontal="left" vertical="center"/>
    </xf>
    <xf numFmtId="0" fontId="21" fillId="10" borderId="0" xfId="0" applyFont="1" applyFill="1" applyAlignment="1">
      <alignment vertical="center"/>
    </xf>
    <xf numFmtId="0" fontId="3" fillId="0" borderId="0" xfId="0" applyFont="1" applyAlignment="1">
      <alignment horizontal="center" vertical="center"/>
    </xf>
    <xf numFmtId="0" fontId="3" fillId="2" borderId="0" xfId="1" applyFont="1" applyFill="1" applyAlignment="1">
      <alignment vertical="center" wrapText="1"/>
    </xf>
    <xf numFmtId="0" fontId="3" fillId="0" borderId="0" xfId="1" applyFont="1" applyAlignment="1">
      <alignment vertical="center" wrapText="1"/>
    </xf>
    <xf numFmtId="0" fontId="9" fillId="3" borderId="4" xfId="1" applyFont="1" applyFill="1" applyBorder="1" applyAlignment="1">
      <alignment horizontal="center" vertical="center" wrapText="1"/>
    </xf>
    <xf numFmtId="0" fontId="4" fillId="17" borderId="4" xfId="1" applyFont="1" applyFill="1" applyBorder="1" applyAlignment="1">
      <alignment horizontal="center" vertical="center" wrapText="1"/>
    </xf>
    <xf numFmtId="0" fontId="9" fillId="3" borderId="2" xfId="1" applyFont="1" applyFill="1" applyBorder="1" applyAlignment="1">
      <alignment horizontal="center" vertical="center" wrapText="1"/>
    </xf>
    <xf numFmtId="0" fontId="4" fillId="2" borderId="4" xfId="1" applyFont="1" applyFill="1" applyBorder="1" applyAlignment="1">
      <alignment horizontal="center" vertical="center" wrapText="1"/>
    </xf>
    <xf numFmtId="0" fontId="9" fillId="3" borderId="1" xfId="1" applyFont="1" applyFill="1" applyBorder="1" applyAlignment="1">
      <alignment horizontal="center" vertical="center" wrapText="1"/>
    </xf>
    <xf numFmtId="0" fontId="23" fillId="2" borderId="4" xfId="1" applyFont="1" applyFill="1" applyBorder="1" applyAlignment="1">
      <alignment horizontal="center" vertical="center" wrapText="1"/>
    </xf>
    <xf numFmtId="0" fontId="4" fillId="0" borderId="0" xfId="1" applyFont="1" applyAlignment="1">
      <alignment vertical="center" wrapText="1"/>
    </xf>
    <xf numFmtId="0" fontId="42" fillId="3" borderId="7" xfId="1" applyFont="1" applyFill="1" applyBorder="1" applyAlignment="1">
      <alignment horizontal="center" vertical="center" wrapText="1"/>
    </xf>
    <xf numFmtId="0" fontId="42" fillId="3" borderId="11" xfId="1" applyFont="1" applyFill="1" applyBorder="1" applyAlignment="1">
      <alignment horizontal="center" vertical="center" wrapText="1"/>
    </xf>
    <xf numFmtId="0" fontId="42" fillId="18" borderId="4" xfId="1" applyFont="1" applyFill="1" applyBorder="1" applyAlignment="1">
      <alignment horizontal="center" vertical="center" wrapText="1"/>
    </xf>
    <xf numFmtId="0" fontId="42" fillId="3" borderId="4" xfId="1" applyFont="1" applyFill="1" applyBorder="1" applyAlignment="1">
      <alignment horizontal="center" vertical="center" wrapText="1"/>
    </xf>
    <xf numFmtId="0" fontId="42" fillId="0" borderId="0" xfId="1" applyFont="1" applyAlignment="1">
      <alignment vertical="center" wrapText="1"/>
    </xf>
    <xf numFmtId="0" fontId="43" fillId="0" borderId="0" xfId="1" applyFont="1" applyAlignment="1">
      <alignment vertical="center" wrapText="1"/>
    </xf>
    <xf numFmtId="0" fontId="4" fillId="0" borderId="53" xfId="3" applyFont="1" applyBorder="1" applyAlignment="1">
      <alignment horizontal="center" vertical="center" wrapText="1"/>
    </xf>
    <xf numFmtId="0" fontId="3" fillId="0" borderId="54" xfId="3" applyFont="1" applyBorder="1" applyAlignment="1">
      <alignment horizontal="left" vertical="center" wrapText="1"/>
    </xf>
    <xf numFmtId="0" fontId="4" fillId="0" borderId="55" xfId="3" applyFont="1" applyBorder="1" applyAlignment="1">
      <alignment horizontal="center" vertical="center" wrapText="1"/>
    </xf>
    <xf numFmtId="1" fontId="11" fillId="0" borderId="55" xfId="3" applyNumberFormat="1" applyFont="1" applyBorder="1" applyAlignment="1">
      <alignment horizontal="center" vertical="center" wrapText="1"/>
    </xf>
    <xf numFmtId="0" fontId="4" fillId="0" borderId="5" xfId="3" applyFont="1" applyBorder="1" applyAlignment="1">
      <alignment horizontal="center" vertical="center" wrapText="1"/>
    </xf>
    <xf numFmtId="0" fontId="3" fillId="0" borderId="16" xfId="3" applyFont="1" applyBorder="1" applyAlignment="1">
      <alignment horizontal="left" vertical="center" wrapText="1"/>
    </xf>
    <xf numFmtId="0" fontId="4" fillId="0" borderId="17" xfId="3" applyFont="1" applyBorder="1" applyAlignment="1">
      <alignment horizontal="center" vertical="center" wrapText="1"/>
    </xf>
    <xf numFmtId="1" fontId="11" fillId="0" borderId="17" xfId="3" applyNumberFormat="1" applyFont="1" applyBorder="1" applyAlignment="1">
      <alignment horizontal="center" vertical="center" wrapText="1"/>
    </xf>
    <xf numFmtId="0" fontId="3" fillId="0" borderId="0" xfId="3" applyFont="1" applyAlignment="1">
      <alignment horizontal="left" vertical="center" wrapText="1"/>
    </xf>
    <xf numFmtId="0" fontId="3" fillId="0" borderId="4" xfId="3" applyFont="1" applyBorder="1" applyAlignment="1">
      <alignment horizontal="center" vertical="center" wrapText="1"/>
    </xf>
    <xf numFmtId="0" fontId="4" fillId="0" borderId="4" xfId="3" applyFont="1" applyBorder="1" applyAlignment="1">
      <alignment horizontal="center" vertical="center" wrapText="1"/>
    </xf>
    <xf numFmtId="0" fontId="4" fillId="0" borderId="2" xfId="3" applyFont="1" applyBorder="1" applyAlignment="1">
      <alignment horizontal="center" vertical="center" wrapText="1"/>
    </xf>
    <xf numFmtId="0" fontId="4" fillId="0" borderId="70" xfId="3" applyFont="1" applyBorder="1" applyAlignment="1">
      <alignment horizontal="center" vertical="center" wrapText="1"/>
    </xf>
    <xf numFmtId="0" fontId="3" fillId="0" borderId="71" xfId="3" applyFont="1" applyBorder="1" applyAlignment="1">
      <alignment horizontal="left" vertical="center" wrapText="1"/>
    </xf>
    <xf numFmtId="0" fontId="4" fillId="0" borderId="72" xfId="3" applyFont="1" applyBorder="1" applyAlignment="1">
      <alignment horizontal="center" vertical="center" wrapText="1"/>
    </xf>
    <xf numFmtId="1" fontId="11" fillId="0" borderId="72" xfId="3" applyNumberFormat="1" applyFont="1" applyBorder="1" applyAlignment="1">
      <alignment horizontal="center" vertical="center" wrapText="1"/>
    </xf>
    <xf numFmtId="0" fontId="4" fillId="0" borderId="7" xfId="3" applyFont="1" applyBorder="1" applyAlignment="1">
      <alignment horizontal="center" vertical="center" wrapText="1"/>
    </xf>
    <xf numFmtId="0" fontId="3" fillId="0" borderId="13" xfId="3" applyFont="1" applyBorder="1" applyAlignment="1">
      <alignment horizontal="left" vertical="center" wrapText="1"/>
    </xf>
    <xf numFmtId="0" fontId="4" fillId="0" borderId="14" xfId="3" applyFont="1" applyBorder="1" applyAlignment="1">
      <alignment horizontal="center" vertical="center" wrapText="1"/>
    </xf>
    <xf numFmtId="1" fontId="11" fillId="0" borderId="14" xfId="3" applyNumberFormat="1" applyFont="1" applyBorder="1" applyAlignment="1">
      <alignment horizontal="center" vertical="center" wrapText="1"/>
    </xf>
    <xf numFmtId="0" fontId="11" fillId="0" borderId="4" xfId="3" applyFont="1" applyBorder="1" applyAlignment="1">
      <alignment horizontal="center" vertical="center" wrapText="1"/>
    </xf>
    <xf numFmtId="0" fontId="3" fillId="0" borderId="20" xfId="3" applyFont="1" applyBorder="1" applyAlignment="1">
      <alignment horizontal="left" vertical="center" wrapText="1"/>
    </xf>
    <xf numFmtId="0" fontId="4" fillId="0" borderId="21" xfId="3" applyFont="1" applyBorder="1" applyAlignment="1">
      <alignment horizontal="center" vertical="center" wrapText="1"/>
    </xf>
    <xf numFmtId="1" fontId="11" fillId="0" borderId="21" xfId="3" applyNumberFormat="1" applyFont="1" applyBorder="1" applyAlignment="1">
      <alignment horizontal="center" vertical="center" wrapText="1"/>
    </xf>
    <xf numFmtId="0" fontId="44" fillId="0" borderId="17" xfId="3" applyFont="1" applyBorder="1" applyAlignment="1">
      <alignment horizontal="center" vertical="center" wrapText="1"/>
    </xf>
    <xf numFmtId="0" fontId="23" fillId="0" borderId="0" xfId="1" applyFont="1" applyAlignment="1">
      <alignment vertical="center" wrapText="1"/>
    </xf>
    <xf numFmtId="0" fontId="4" fillId="0" borderId="4" xfId="3" applyFont="1" applyBorder="1" applyAlignment="1">
      <alignment horizontal="left" vertical="center" wrapText="1"/>
    </xf>
    <xf numFmtId="0" fontId="4" fillId="0" borderId="4" xfId="3" applyFont="1" applyBorder="1" applyAlignment="1">
      <alignment vertical="center" wrapText="1"/>
    </xf>
    <xf numFmtId="0" fontId="4" fillId="0" borderId="22" xfId="3" applyFont="1" applyBorder="1" applyAlignment="1">
      <alignment vertical="center" wrapText="1"/>
    </xf>
    <xf numFmtId="0" fontId="4" fillId="0" borderId="11" xfId="3" applyFont="1" applyBorder="1" applyAlignment="1">
      <alignment horizontal="left" vertical="center" wrapText="1"/>
    </xf>
    <xf numFmtId="0" fontId="4" fillId="0" borderId="0" xfId="3" applyFont="1" applyAlignment="1">
      <alignment vertical="center" wrapText="1"/>
    </xf>
    <xf numFmtId="0" fontId="11" fillId="10" borderId="0" xfId="0" applyFont="1" applyFill="1"/>
    <xf numFmtId="0" fontId="11" fillId="10" borderId="0" xfId="0" applyFont="1" applyFill="1" applyAlignment="1">
      <alignment vertical="center"/>
    </xf>
    <xf numFmtId="0" fontId="11" fillId="0" borderId="0" xfId="0" applyFont="1"/>
    <xf numFmtId="0" fontId="45" fillId="11" borderId="24" xfId="0" applyFont="1" applyFill="1" applyBorder="1" applyAlignment="1">
      <alignment horizontal="center" vertical="center"/>
    </xf>
    <xf numFmtId="0" fontId="11" fillId="10" borderId="24" xfId="0" applyFont="1" applyFill="1" applyBorder="1" applyAlignment="1">
      <alignment horizontal="center" vertical="center"/>
    </xf>
    <xf numFmtId="0" fontId="45" fillId="11" borderId="27" xfId="0" applyFont="1" applyFill="1" applyBorder="1" applyAlignment="1">
      <alignment horizontal="center" vertical="center"/>
    </xf>
    <xf numFmtId="0" fontId="45" fillId="11" borderId="25" xfId="0" applyFont="1" applyFill="1" applyBorder="1" applyAlignment="1">
      <alignment horizontal="center" vertical="center"/>
    </xf>
    <xf numFmtId="0" fontId="46" fillId="10" borderId="24" xfId="0" applyFont="1" applyFill="1" applyBorder="1" applyAlignment="1">
      <alignment horizontal="center" vertical="center"/>
    </xf>
    <xf numFmtId="0" fontId="8" fillId="0" borderId="0" xfId="0" applyFont="1"/>
    <xf numFmtId="0" fontId="22" fillId="11" borderId="32" xfId="0" applyFont="1" applyFill="1" applyBorder="1" applyAlignment="1">
      <alignment horizontal="center" vertical="center" wrapText="1"/>
    </xf>
    <xf numFmtId="0" fontId="22" fillId="11" borderId="31" xfId="0" applyFont="1" applyFill="1" applyBorder="1" applyAlignment="1">
      <alignment horizontal="center" vertical="center"/>
    </xf>
    <xf numFmtId="0" fontId="8" fillId="11" borderId="24" xfId="0" applyFont="1" applyFill="1" applyBorder="1" applyAlignment="1">
      <alignment horizontal="center" vertical="center" wrapText="1"/>
    </xf>
    <xf numFmtId="0" fontId="8" fillId="11" borderId="24" xfId="0" applyFont="1" applyFill="1" applyBorder="1" applyAlignment="1">
      <alignment horizontal="center" vertical="center"/>
    </xf>
    <xf numFmtId="0" fontId="22" fillId="11" borderId="24" xfId="0" applyFont="1" applyFill="1" applyBorder="1" applyAlignment="1">
      <alignment horizontal="center" vertical="center"/>
    </xf>
    <xf numFmtId="0" fontId="22" fillId="9" borderId="29" xfId="0" applyFont="1" applyFill="1" applyBorder="1" applyAlignment="1" applyProtection="1">
      <alignment horizontal="center" vertical="center" wrapText="1"/>
      <protection locked="0"/>
    </xf>
    <xf numFmtId="0" fontId="11" fillId="0" borderId="24" xfId="0" applyFont="1" applyBorder="1" applyAlignment="1">
      <alignment horizontal="justify" vertical="center" wrapText="1"/>
    </xf>
    <xf numFmtId="0" fontId="8" fillId="0" borderId="24" xfId="0" applyFont="1" applyBorder="1" applyAlignment="1" applyProtection="1">
      <alignment horizontal="center" vertical="center" wrapText="1"/>
      <protection locked="0"/>
    </xf>
    <xf numFmtId="1" fontId="11" fillId="0" borderId="88" xfId="0" applyNumberFormat="1" applyFont="1" applyBorder="1" applyAlignment="1">
      <alignment horizontal="center" vertical="center"/>
    </xf>
    <xf numFmtId="1" fontId="11" fillId="0" borderId="89" xfId="0" applyNumberFormat="1" applyFont="1" applyBorder="1" applyAlignment="1">
      <alignment horizontal="center" vertical="center"/>
    </xf>
    <xf numFmtId="0" fontId="11" fillId="0" borderId="24" xfId="0" applyFont="1" applyBorder="1" applyAlignment="1">
      <alignment vertical="center" wrapText="1"/>
    </xf>
    <xf numFmtId="0" fontId="8" fillId="15" borderId="24" xfId="0" applyFont="1" applyFill="1" applyBorder="1" applyAlignment="1" applyProtection="1">
      <alignment horizontal="center" vertical="center" wrapText="1"/>
      <protection locked="0"/>
    </xf>
    <xf numFmtId="1" fontId="11" fillId="0" borderId="90" xfId="0" applyNumberFormat="1" applyFont="1" applyBorder="1" applyAlignment="1">
      <alignment horizontal="center" vertical="center"/>
    </xf>
    <xf numFmtId="0" fontId="22" fillId="9" borderId="80" xfId="0" applyFont="1" applyFill="1" applyBorder="1" applyAlignment="1" applyProtection="1">
      <alignment horizontal="center" vertical="center" wrapText="1"/>
      <protection locked="0"/>
    </xf>
    <xf numFmtId="0" fontId="11" fillId="0" borderId="95" xfId="0" applyFont="1" applyBorder="1" applyAlignment="1">
      <alignment horizontal="justify" vertical="center" wrapText="1"/>
    </xf>
    <xf numFmtId="0" fontId="8" fillId="0" borderId="96" xfId="0" applyFont="1" applyBorder="1" applyAlignment="1" applyProtection="1">
      <alignment horizontal="center" vertical="center" wrapText="1"/>
      <protection locked="0"/>
    </xf>
    <xf numFmtId="1" fontId="11" fillId="0" borderId="96" xfId="0" applyNumberFormat="1" applyFont="1" applyBorder="1" applyAlignment="1">
      <alignment horizontal="center" vertical="center"/>
    </xf>
    <xf numFmtId="0" fontId="8" fillId="0" borderId="39" xfId="0" applyFont="1" applyBorder="1" applyAlignment="1" applyProtection="1">
      <alignment horizontal="center" vertical="center" wrapText="1"/>
      <protection locked="0"/>
    </xf>
    <xf numFmtId="0" fontId="8" fillId="15" borderId="24" xfId="0" applyFont="1" applyFill="1" applyBorder="1" applyAlignment="1" applyProtection="1">
      <alignment horizontal="justify" vertical="center" wrapText="1"/>
      <protection locked="0"/>
    </xf>
    <xf numFmtId="0" fontId="11" fillId="0" borderId="0" xfId="0" applyFont="1" applyProtection="1">
      <protection locked="0"/>
    </xf>
    <xf numFmtId="0" fontId="22" fillId="9" borderId="100" xfId="0" applyFont="1" applyFill="1" applyBorder="1" applyAlignment="1" applyProtection="1">
      <alignment horizontal="center" vertical="center" wrapText="1"/>
      <protection locked="0"/>
    </xf>
    <xf numFmtId="0" fontId="11" fillId="0" borderId="102" xfId="0" applyFont="1" applyBorder="1" applyAlignment="1">
      <alignment horizontal="justify" vertical="center" wrapText="1"/>
    </xf>
    <xf numFmtId="0" fontId="8" fillId="0" borderId="103" xfId="0" applyFont="1" applyBorder="1" applyAlignment="1" applyProtection="1">
      <alignment horizontal="center" vertical="center" wrapText="1"/>
      <protection locked="0"/>
    </xf>
    <xf numFmtId="1" fontId="11" fillId="0" borderId="103" xfId="0" applyNumberFormat="1" applyFont="1" applyBorder="1" applyAlignment="1">
      <alignment horizontal="center" vertical="center"/>
    </xf>
    <xf numFmtId="0" fontId="3" fillId="10" borderId="24" xfId="0" applyFont="1" applyFill="1" applyBorder="1"/>
    <xf numFmtId="0" fontId="4" fillId="10" borderId="24" xfId="0" applyFont="1" applyFill="1" applyBorder="1" applyAlignment="1">
      <alignment horizontal="center" vertical="center"/>
    </xf>
    <xf numFmtId="0" fontId="11" fillId="0" borderId="0" xfId="0" applyFont="1" applyAlignment="1">
      <alignment horizontal="justify" vertical="center" wrapText="1"/>
    </xf>
    <xf numFmtId="0" fontId="24" fillId="0" borderId="32" xfId="0" applyFont="1" applyBorder="1" applyAlignment="1">
      <alignment horizontal="left" vertical="center"/>
    </xf>
    <xf numFmtId="0" fontId="24" fillId="0" borderId="24" xfId="0" applyFont="1" applyBorder="1" applyAlignment="1">
      <alignment horizontal="left" vertical="center"/>
    </xf>
    <xf numFmtId="0" fontId="4" fillId="12" borderId="24" xfId="0" applyFont="1" applyFill="1" applyBorder="1" applyAlignment="1">
      <alignment horizontal="center" vertical="center"/>
    </xf>
    <xf numFmtId="0" fontId="8" fillId="0" borderId="35" xfId="0" applyFont="1" applyBorder="1" applyAlignment="1" applyProtection="1">
      <alignment horizontal="center" vertical="center" wrapText="1"/>
      <protection locked="0"/>
    </xf>
    <xf numFmtId="0" fontId="8" fillId="0" borderId="43" xfId="0" applyFont="1" applyBorder="1" applyAlignment="1" applyProtection="1">
      <alignment horizontal="center" vertical="center" wrapText="1"/>
      <protection locked="0"/>
    </xf>
    <xf numFmtId="0" fontId="9" fillId="11" borderId="24" xfId="0" applyFont="1" applyFill="1" applyBorder="1" applyAlignment="1">
      <alignment horizontal="center" vertical="center"/>
    </xf>
    <xf numFmtId="0" fontId="4" fillId="0" borderId="24" xfId="0" applyFont="1" applyBorder="1" applyAlignment="1">
      <alignment horizontal="center" vertical="center"/>
    </xf>
    <xf numFmtId="0" fontId="9" fillId="11" borderId="27" xfId="0" applyFont="1" applyFill="1" applyBorder="1" applyAlignment="1">
      <alignment horizontal="center" vertical="center"/>
    </xf>
    <xf numFmtId="0" fontId="9" fillId="11" borderId="25" xfId="0" applyFont="1" applyFill="1" applyBorder="1" applyAlignment="1">
      <alignment horizontal="center" vertical="center" wrapText="1"/>
    </xf>
    <xf numFmtId="0" fontId="23" fillId="19" borderId="24" xfId="0" applyFont="1" applyFill="1" applyBorder="1" applyAlignment="1">
      <alignment horizontal="center" vertical="center"/>
    </xf>
    <xf numFmtId="0" fontId="3" fillId="0" borderId="34" xfId="0" applyFont="1" applyBorder="1" applyAlignment="1">
      <alignment horizontal="justify" vertical="center" wrapText="1"/>
    </xf>
    <xf numFmtId="1" fontId="3" fillId="0" borderId="35" xfId="0" applyNumberFormat="1" applyFont="1" applyBorder="1" applyAlignment="1">
      <alignment horizontal="center" vertical="center"/>
    </xf>
    <xf numFmtId="0" fontId="3" fillId="0" borderId="38" xfId="0" applyFont="1" applyBorder="1" applyAlignment="1">
      <alignment horizontal="justify" vertical="center" wrapText="1"/>
    </xf>
    <xf numFmtId="1" fontId="3" fillId="0" borderId="39" xfId="0" applyNumberFormat="1" applyFont="1" applyBorder="1" applyAlignment="1">
      <alignment horizontal="center" vertical="center"/>
    </xf>
    <xf numFmtId="0" fontId="3" fillId="0" borderId="0" xfId="0" applyFont="1" applyAlignment="1">
      <alignment horizontal="justify" vertical="center" wrapText="1"/>
    </xf>
    <xf numFmtId="0" fontId="3" fillId="14" borderId="24" xfId="0" applyFont="1" applyFill="1" applyBorder="1" applyAlignment="1">
      <alignment horizontal="center" vertical="center" wrapText="1"/>
    </xf>
    <xf numFmtId="0" fontId="3" fillId="0" borderId="42" xfId="0" applyFont="1" applyBorder="1" applyAlignment="1">
      <alignment horizontal="justify" vertical="center" wrapText="1"/>
    </xf>
    <xf numFmtId="1" fontId="3" fillId="0" borderId="43" xfId="0" applyNumberFormat="1" applyFont="1" applyBorder="1" applyAlignment="1">
      <alignment horizontal="center" vertical="center"/>
    </xf>
    <xf numFmtId="0" fontId="3" fillId="9" borderId="0" xfId="0" applyFont="1" applyFill="1" applyAlignment="1" applyProtection="1">
      <alignment vertical="center"/>
      <protection locked="0"/>
    </xf>
    <xf numFmtId="0" fontId="3" fillId="9" borderId="0" xfId="0" applyFont="1" applyFill="1" applyAlignment="1">
      <alignment vertical="center"/>
    </xf>
    <xf numFmtId="0" fontId="23" fillId="0" borderId="0" xfId="0" applyFont="1" applyAlignment="1">
      <alignment vertical="center"/>
    </xf>
    <xf numFmtId="0" fontId="21" fillId="0" borderId="24" xfId="0" applyFont="1" applyBorder="1" applyAlignment="1">
      <alignment horizontal="left" vertical="center" wrapText="1"/>
    </xf>
    <xf numFmtId="0" fontId="21" fillId="0" borderId="24" xfId="0" applyFont="1" applyBorder="1" applyAlignment="1">
      <alignment vertical="center" wrapText="1"/>
    </xf>
    <xf numFmtId="0" fontId="21" fillId="0" borderId="44" xfId="0" applyFont="1" applyBorder="1" applyAlignment="1">
      <alignment vertical="center" wrapText="1"/>
    </xf>
    <xf numFmtId="0" fontId="21" fillId="0" borderId="32" xfId="0" applyFont="1" applyBorder="1" applyAlignment="1">
      <alignment horizontal="left" vertical="center" wrapText="1"/>
    </xf>
    <xf numFmtId="0" fontId="23" fillId="9" borderId="0" xfId="0" applyFont="1" applyFill="1" applyAlignment="1" applyProtection="1">
      <alignment vertical="center"/>
      <protection locked="0"/>
    </xf>
    <xf numFmtId="0" fontId="21" fillId="0" borderId="0" xfId="0" applyFont="1" applyAlignment="1">
      <alignment vertical="center" wrapText="1"/>
    </xf>
    <xf numFmtId="0" fontId="3" fillId="21" borderId="24" xfId="0" applyFont="1" applyFill="1" applyBorder="1" applyAlignment="1">
      <alignment horizontal="center" vertical="center"/>
    </xf>
    <xf numFmtId="0" fontId="9" fillId="11" borderId="25" xfId="0" applyFont="1" applyFill="1" applyBorder="1" applyAlignment="1">
      <alignment horizontal="center" vertical="center"/>
    </xf>
    <xf numFmtId="0" fontId="23" fillId="14" borderId="24" xfId="0" applyFont="1" applyFill="1" applyBorder="1" applyAlignment="1">
      <alignment horizontal="center" vertical="center"/>
    </xf>
    <xf numFmtId="0" fontId="4" fillId="0" borderId="0" xfId="0" applyFont="1" applyAlignment="1">
      <alignment vertical="center" wrapText="1"/>
    </xf>
    <xf numFmtId="0" fontId="23" fillId="0" borderId="0" xfId="0" applyFont="1" applyAlignment="1" applyProtection="1">
      <alignment vertical="center"/>
      <protection locked="0"/>
    </xf>
    <xf numFmtId="0" fontId="23" fillId="10" borderId="24" xfId="0" applyFont="1" applyFill="1" applyBorder="1" applyAlignment="1">
      <alignment horizontal="center" vertical="center"/>
    </xf>
    <xf numFmtId="0" fontId="55" fillId="0" borderId="34" xfId="0" applyFont="1" applyBorder="1" applyAlignment="1">
      <alignment horizontal="justify" vertical="center" wrapText="1"/>
    </xf>
    <xf numFmtId="0" fontId="55" fillId="0" borderId="38" xfId="0" applyFont="1" applyBorder="1" applyAlignment="1">
      <alignment horizontal="justify" vertical="center" wrapText="1"/>
    </xf>
    <xf numFmtId="0" fontId="55" fillId="0" borderId="0" xfId="0" applyFont="1" applyAlignment="1">
      <alignment horizontal="justify" vertical="center" wrapText="1"/>
    </xf>
    <xf numFmtId="0" fontId="55" fillId="0" borderId="42" xfId="0" applyFont="1" applyBorder="1" applyAlignment="1">
      <alignment horizontal="justify" vertical="center" wrapText="1"/>
    </xf>
    <xf numFmtId="0" fontId="3" fillId="0" borderId="0" xfId="0" applyFont="1" applyAlignment="1">
      <alignment vertical="top" wrapText="1"/>
    </xf>
    <xf numFmtId="0" fontId="21" fillId="0" borderId="25" xfId="0" applyFont="1" applyBorder="1" applyAlignment="1">
      <alignment horizontal="center" vertical="center"/>
    </xf>
    <xf numFmtId="0" fontId="21" fillId="0" borderId="26" xfId="0" applyFont="1" applyBorder="1" applyAlignment="1">
      <alignment horizontal="center" vertical="center"/>
    </xf>
    <xf numFmtId="0" fontId="21" fillId="0" borderId="27" xfId="0" applyFont="1" applyBorder="1" applyAlignment="1">
      <alignment horizontal="center" vertical="center"/>
    </xf>
    <xf numFmtId="0" fontId="21" fillId="0" borderId="44" xfId="0" applyFont="1" applyBorder="1" applyAlignment="1">
      <alignment horizontal="center" vertical="center"/>
    </xf>
    <xf numFmtId="0" fontId="21" fillId="0" borderId="45" xfId="0" applyFont="1" applyBorder="1" applyAlignment="1">
      <alignment horizontal="center" vertical="center"/>
    </xf>
    <xf numFmtId="0" fontId="1" fillId="0" borderId="24" xfId="0" applyFont="1" applyBorder="1" applyAlignment="1" applyProtection="1">
      <alignment horizontal="center" vertical="center"/>
      <protection locked="0"/>
    </xf>
    <xf numFmtId="0" fontId="25" fillId="0" borderId="25" xfId="0" applyFont="1" applyBorder="1" applyAlignment="1">
      <alignment horizontal="center" vertical="center"/>
    </xf>
    <xf numFmtId="0" fontId="25" fillId="0" borderId="26" xfId="0" applyFont="1" applyBorder="1" applyAlignment="1">
      <alignment horizontal="center" vertical="center"/>
    </xf>
    <xf numFmtId="0" fontId="25" fillId="0" borderId="27" xfId="0" applyFont="1" applyBorder="1" applyAlignment="1">
      <alignment horizontal="center" vertical="center"/>
    </xf>
    <xf numFmtId="0" fontId="58" fillId="0" borderId="24" xfId="4" applyFont="1" applyBorder="1" applyAlignment="1" applyProtection="1">
      <alignment horizontal="center" vertical="center"/>
    </xf>
    <xf numFmtId="0" fontId="25" fillId="0" borderId="24" xfId="0" applyFont="1" applyBorder="1" applyAlignment="1">
      <alignment horizontal="center" vertical="center"/>
    </xf>
    <xf numFmtId="0" fontId="57" fillId="0" borderId="25" xfId="4" applyBorder="1" applyAlignment="1" applyProtection="1">
      <alignment horizontal="center" vertical="center"/>
    </xf>
    <xf numFmtId="0" fontId="4" fillId="0" borderId="25" xfId="0" applyFont="1" applyBorder="1" applyAlignment="1" applyProtection="1">
      <alignment horizontal="center" vertical="top" wrapText="1"/>
      <protection locked="0"/>
    </xf>
    <xf numFmtId="0" fontId="4" fillId="0" borderId="27" xfId="0" applyFont="1" applyBorder="1" applyAlignment="1" applyProtection="1">
      <alignment horizontal="center" vertical="top" wrapText="1"/>
      <protection locked="0"/>
    </xf>
    <xf numFmtId="0" fontId="4" fillId="0" borderId="24" xfId="0" applyFont="1" applyBorder="1" applyAlignment="1" applyProtection="1">
      <alignment horizontal="center" vertical="top" wrapText="1"/>
      <protection locked="0"/>
    </xf>
    <xf numFmtId="0" fontId="3" fillId="0" borderId="25" xfId="0" applyFont="1" applyBorder="1" applyAlignment="1" applyProtection="1">
      <alignment horizontal="center"/>
      <protection locked="0"/>
    </xf>
    <xf numFmtId="0" fontId="3" fillId="0" borderId="26" xfId="0" applyFont="1" applyBorder="1" applyAlignment="1" applyProtection="1">
      <alignment horizontal="center"/>
      <protection locked="0"/>
    </xf>
    <xf numFmtId="0" fontId="3" fillId="0" borderId="27" xfId="0" applyFont="1" applyBorder="1" applyAlignment="1" applyProtection="1">
      <alignment horizontal="center"/>
      <protection locked="0"/>
    </xf>
    <xf numFmtId="0" fontId="3" fillId="0" borderId="24" xfId="0" applyFont="1" applyBorder="1" applyAlignment="1" applyProtection="1">
      <alignment horizontal="center"/>
      <protection locked="0"/>
    </xf>
    <xf numFmtId="0" fontId="4" fillId="16" borderId="24" xfId="0" applyFont="1" applyFill="1" applyBorder="1" applyAlignment="1">
      <alignment horizontal="center" wrapText="1"/>
    </xf>
    <xf numFmtId="0" fontId="24" fillId="0" borderId="32" xfId="0" applyFont="1" applyBorder="1" applyAlignment="1">
      <alignment horizontal="center" vertical="center"/>
    </xf>
    <xf numFmtId="0" fontId="24" fillId="0" borderId="25" xfId="0" applyFont="1" applyBorder="1" applyAlignment="1">
      <alignment horizontal="center" vertical="center"/>
    </xf>
    <xf numFmtId="0" fontId="24" fillId="0" borderId="26" xfId="0" applyFont="1" applyBorder="1" applyAlignment="1">
      <alignment horizontal="center" vertical="center"/>
    </xf>
    <xf numFmtId="0" fontId="24" fillId="0" borderId="27" xfId="0" applyFont="1" applyBorder="1" applyAlignment="1">
      <alignment horizontal="center" vertical="center"/>
    </xf>
    <xf numFmtId="0" fontId="24" fillId="0" borderId="24" xfId="0" applyFont="1" applyBorder="1" applyAlignment="1">
      <alignment horizontal="center" vertical="center" wrapText="1"/>
    </xf>
    <xf numFmtId="0" fontId="4" fillId="0" borderId="24" xfId="0" applyFont="1" applyBorder="1" applyAlignment="1" applyProtection="1">
      <alignment horizontal="center" vertical="center" wrapText="1"/>
      <protection locked="0"/>
    </xf>
    <xf numFmtId="14" fontId="3" fillId="0" borderId="25" xfId="0" applyNumberFormat="1" applyFont="1" applyBorder="1" applyAlignment="1" applyProtection="1">
      <alignment horizontal="center" vertical="center"/>
      <protection locked="0"/>
    </xf>
    <xf numFmtId="0" fontId="3" fillId="0" borderId="26" xfId="0" applyFont="1" applyBorder="1" applyAlignment="1" applyProtection="1">
      <alignment horizontal="center" vertical="center"/>
      <protection locked="0"/>
    </xf>
    <xf numFmtId="0" fontId="3" fillId="0" borderId="27" xfId="0" applyFont="1" applyBorder="1" applyAlignment="1" applyProtection="1">
      <alignment horizontal="center" vertical="center"/>
      <protection locked="0"/>
    </xf>
    <xf numFmtId="0" fontId="3" fillId="0" borderId="30" xfId="0" applyFont="1" applyBorder="1" applyAlignment="1" applyProtection="1">
      <alignment horizontal="center" vertical="center"/>
      <protection locked="0"/>
    </xf>
    <xf numFmtId="0" fontId="3" fillId="0" borderId="0" xfId="0" applyFont="1" applyAlignment="1" applyProtection="1">
      <alignment horizontal="center" vertical="center"/>
      <protection locked="0"/>
    </xf>
    <xf numFmtId="14" fontId="3" fillId="0" borderId="25" xfId="0" applyNumberFormat="1" applyFont="1" applyBorder="1" applyAlignment="1" applyProtection="1">
      <alignment horizontal="center"/>
      <protection locked="0"/>
    </xf>
    <xf numFmtId="0" fontId="3" fillId="0" borderId="24" xfId="0" applyFont="1" applyBorder="1" applyAlignment="1" applyProtection="1">
      <alignment horizontal="center" vertical="center"/>
      <protection locked="0"/>
    </xf>
    <xf numFmtId="0" fontId="25" fillId="0" borderId="31" xfId="0" applyFont="1" applyBorder="1" applyAlignment="1" applyProtection="1">
      <alignment horizontal="left" vertical="center" wrapText="1"/>
      <protection locked="0"/>
    </xf>
    <xf numFmtId="0" fontId="25" fillId="0" borderId="32" xfId="0" applyFont="1" applyBorder="1" applyAlignment="1" applyProtection="1">
      <alignment horizontal="left" vertical="center" wrapText="1"/>
      <protection locked="0"/>
    </xf>
    <xf numFmtId="0" fontId="3" fillId="0" borderId="29" xfId="0" applyFont="1" applyBorder="1" applyAlignment="1" applyProtection="1">
      <alignment horizontal="left" vertical="center" wrapText="1"/>
      <protection locked="0"/>
    </xf>
    <xf numFmtId="0" fontId="3" fillId="0" borderId="32" xfId="0" applyFont="1" applyBorder="1" applyAlignment="1" applyProtection="1">
      <alignment horizontal="left" vertical="center"/>
      <protection locked="0"/>
    </xf>
    <xf numFmtId="0" fontId="3" fillId="0" borderId="24" xfId="0" applyFont="1" applyBorder="1" applyAlignment="1" applyProtection="1">
      <alignment horizontal="center" vertical="top" wrapText="1"/>
      <protection locked="0"/>
    </xf>
    <xf numFmtId="0" fontId="4" fillId="16" borderId="24" xfId="0" applyFont="1" applyFill="1" applyBorder="1" applyAlignment="1">
      <alignment horizontal="center" vertical="center" wrapText="1"/>
    </xf>
    <xf numFmtId="0" fontId="4" fillId="10" borderId="32" xfId="0" applyFont="1" applyFill="1" applyBorder="1" applyAlignment="1">
      <alignment horizontal="center" vertical="center" wrapText="1"/>
    </xf>
    <xf numFmtId="0" fontId="4" fillId="10" borderId="32" xfId="0" applyFont="1" applyFill="1" applyBorder="1" applyAlignment="1">
      <alignment horizontal="center" vertical="center"/>
    </xf>
    <xf numFmtId="0" fontId="4" fillId="10" borderId="24" xfId="0" applyFont="1" applyFill="1" applyBorder="1" applyAlignment="1">
      <alignment horizontal="center" vertical="center"/>
    </xf>
    <xf numFmtId="0" fontId="25" fillId="0" borderId="24" xfId="0" applyFont="1" applyBorder="1" applyAlignment="1" applyProtection="1">
      <alignment horizontal="center" vertical="center" wrapText="1"/>
      <protection locked="0"/>
    </xf>
    <xf numFmtId="0" fontId="25" fillId="0" borderId="29" xfId="0" applyFont="1" applyBorder="1" applyAlignment="1" applyProtection="1">
      <alignment horizontal="center" vertical="center" wrapText="1"/>
      <protection locked="0"/>
    </xf>
    <xf numFmtId="0" fontId="3" fillId="0" borderId="24" xfId="0" applyFont="1" applyBorder="1" applyAlignment="1" applyProtection="1">
      <alignment horizontal="center" vertical="center" wrapText="1"/>
      <protection locked="0"/>
    </xf>
    <xf numFmtId="0" fontId="3" fillId="0" borderId="29" xfId="0" applyFont="1" applyBorder="1" applyAlignment="1" applyProtection="1">
      <alignment horizontal="center" vertical="center" wrapText="1"/>
      <protection locked="0"/>
    </xf>
    <xf numFmtId="0" fontId="3" fillId="0" borderId="31" xfId="0" applyFont="1" applyBorder="1" applyAlignment="1" applyProtection="1">
      <alignment horizontal="center" vertical="center" wrapText="1"/>
      <protection locked="0"/>
    </xf>
    <xf numFmtId="0" fontId="3" fillId="0" borderId="32" xfId="0" applyFont="1" applyBorder="1" applyAlignment="1" applyProtection="1">
      <alignment horizontal="center" vertical="center" wrapText="1"/>
      <protection locked="0"/>
    </xf>
    <xf numFmtId="0" fontId="10" fillId="0" borderId="41" xfId="0" applyFont="1" applyBorder="1" applyAlignment="1">
      <alignment horizontal="center" vertical="center" wrapText="1"/>
    </xf>
    <xf numFmtId="0" fontId="10" fillId="0" borderId="40" xfId="0" applyFont="1" applyBorder="1" applyAlignment="1">
      <alignment horizontal="center" vertical="center" wrapText="1"/>
    </xf>
    <xf numFmtId="0" fontId="10" fillId="13" borderId="24" xfId="0" applyFont="1" applyFill="1" applyBorder="1" applyAlignment="1">
      <alignment horizontal="center" vertical="center" wrapText="1"/>
    </xf>
    <xf numFmtId="0" fontId="10" fillId="13" borderId="29" xfId="0" applyFont="1" applyFill="1" applyBorder="1" applyAlignment="1">
      <alignment horizontal="center" vertical="center" wrapText="1"/>
    </xf>
    <xf numFmtId="0" fontId="12" fillId="0" borderId="31" xfId="0" applyFont="1" applyBorder="1" applyAlignment="1">
      <alignment horizontal="center" vertical="top" wrapText="1"/>
    </xf>
    <xf numFmtId="0" fontId="12" fillId="0" borderId="32" xfId="0" applyFont="1" applyBorder="1" applyAlignment="1">
      <alignment horizontal="center" vertical="top" wrapText="1"/>
    </xf>
    <xf numFmtId="0" fontId="12" fillId="14" borderId="24" xfId="0" applyFont="1" applyFill="1" applyBorder="1" applyAlignment="1">
      <alignment horizontal="center" vertical="center" wrapText="1"/>
    </xf>
    <xf numFmtId="0" fontId="12" fillId="14" borderId="29" xfId="0" applyFont="1" applyFill="1" applyBorder="1" applyAlignment="1">
      <alignment horizontal="center" vertical="center" wrapText="1"/>
    </xf>
    <xf numFmtId="0" fontId="12" fillId="14" borderId="31" xfId="0" applyFont="1" applyFill="1" applyBorder="1" applyAlignment="1">
      <alignment horizontal="center" vertical="center" wrapText="1"/>
    </xf>
    <xf numFmtId="0" fontId="21" fillId="0" borderId="24" xfId="0" applyFont="1" applyBorder="1" applyAlignment="1" applyProtection="1">
      <alignment horizontal="center" vertical="center" wrapText="1"/>
      <protection locked="0"/>
    </xf>
    <xf numFmtId="0" fontId="56" fillId="0" borderId="24" xfId="0" applyFont="1" applyBorder="1" applyAlignment="1" applyProtection="1">
      <alignment horizontal="center" vertical="center" wrapText="1"/>
      <protection locked="0"/>
    </xf>
    <xf numFmtId="0" fontId="56" fillId="0" borderId="29" xfId="0" applyFont="1" applyBorder="1" applyAlignment="1" applyProtection="1">
      <alignment horizontal="center" vertical="center" wrapText="1"/>
      <protection locked="0"/>
    </xf>
    <xf numFmtId="0" fontId="3" fillId="0" borderId="29" xfId="0" applyFont="1" applyBorder="1" applyAlignment="1" applyProtection="1">
      <alignment horizontal="left" wrapText="1"/>
      <protection locked="0"/>
    </xf>
    <xf numFmtId="0" fontId="3" fillId="0" borderId="31" xfId="0" applyFont="1" applyBorder="1" applyAlignment="1" applyProtection="1">
      <alignment horizontal="left"/>
      <protection locked="0"/>
    </xf>
    <xf numFmtId="0" fontId="3" fillId="0" borderId="32" xfId="0" applyFont="1" applyBorder="1" applyAlignment="1" applyProtection="1">
      <alignment horizontal="left"/>
      <protection locked="0"/>
    </xf>
    <xf numFmtId="0" fontId="3" fillId="0" borderId="29" xfId="0" applyFont="1" applyBorder="1" applyAlignment="1" applyProtection="1">
      <alignment horizontal="center" vertical="center"/>
      <protection locked="0"/>
    </xf>
    <xf numFmtId="0" fontId="3" fillId="0" borderId="31" xfId="0" applyFont="1" applyBorder="1" applyAlignment="1" applyProtection="1">
      <alignment horizontal="center" vertical="center"/>
      <protection locked="0"/>
    </xf>
    <xf numFmtId="0" fontId="3" fillId="0" borderId="32" xfId="0" applyFont="1" applyBorder="1" applyAlignment="1" applyProtection="1">
      <alignment horizontal="center" vertical="center"/>
      <protection locked="0"/>
    </xf>
    <xf numFmtId="0" fontId="12" fillId="0" borderId="29" xfId="0" applyFont="1" applyBorder="1" applyAlignment="1" applyProtection="1">
      <alignment horizontal="center" vertical="center"/>
      <protection locked="0"/>
    </xf>
    <xf numFmtId="0" fontId="12" fillId="0" borderId="31" xfId="0" applyFont="1" applyBorder="1" applyAlignment="1" applyProtection="1">
      <alignment horizontal="center" vertical="center"/>
      <protection locked="0"/>
    </xf>
    <xf numFmtId="0" fontId="12" fillId="0" borderId="32" xfId="0" applyFont="1" applyBorder="1" applyAlignment="1" applyProtection="1">
      <alignment horizontal="center" vertical="center"/>
      <protection locked="0"/>
    </xf>
    <xf numFmtId="14" fontId="3" fillId="0" borderId="24" xfId="0" applyNumberFormat="1" applyFont="1" applyBorder="1" applyAlignment="1" applyProtection="1">
      <alignment horizontal="center" vertical="center"/>
      <protection locked="0"/>
    </xf>
    <xf numFmtId="0" fontId="9" fillId="0" borderId="24" xfId="0" applyFont="1" applyBorder="1" applyAlignment="1">
      <alignment horizontal="center" vertical="center" wrapText="1"/>
    </xf>
    <xf numFmtId="0" fontId="10" fillId="0" borderId="24" xfId="0" applyFont="1" applyBorder="1" applyAlignment="1" applyProtection="1">
      <alignment horizontal="center" vertical="center"/>
      <protection locked="0"/>
    </xf>
    <xf numFmtId="0" fontId="10" fillId="0" borderId="29" xfId="0" applyFont="1" applyBorder="1" applyAlignment="1" applyProtection="1">
      <alignment horizontal="center" vertical="center"/>
      <protection locked="0"/>
    </xf>
    <xf numFmtId="0" fontId="21" fillId="0" borderId="29" xfId="0" applyFont="1" applyBorder="1" applyAlignment="1">
      <alignment horizontal="center" vertical="center" wrapText="1"/>
    </xf>
    <xf numFmtId="0" fontId="21" fillId="0" borderId="31" xfId="0" applyFont="1" applyBorder="1" applyAlignment="1">
      <alignment horizontal="center" vertical="center" wrapText="1"/>
    </xf>
    <xf numFmtId="0" fontId="3" fillId="0" borderId="29" xfId="0" applyFont="1" applyBorder="1" applyAlignment="1" applyProtection="1">
      <alignment horizontal="center"/>
      <protection locked="0"/>
    </xf>
    <xf numFmtId="0" fontId="22" fillId="10" borderId="29" xfId="0" applyFont="1" applyFill="1" applyBorder="1" applyAlignment="1">
      <alignment horizontal="center" vertical="center"/>
    </xf>
    <xf numFmtId="0" fontId="22" fillId="10" borderId="31" xfId="0" applyFont="1" applyFill="1" applyBorder="1" applyAlignment="1">
      <alignment horizontal="center" vertical="center"/>
    </xf>
    <xf numFmtId="1" fontId="12" fillId="0" borderId="36" xfId="0" applyNumberFormat="1" applyFont="1" applyBorder="1" applyAlignment="1">
      <alignment horizontal="center" vertical="center" wrapText="1"/>
    </xf>
    <xf numFmtId="1" fontId="12" fillId="0" borderId="40" xfId="0" applyNumberFormat="1" applyFont="1" applyBorder="1" applyAlignment="1">
      <alignment horizontal="center" vertical="center" wrapText="1"/>
    </xf>
    <xf numFmtId="0" fontId="8" fillId="0" borderId="29" xfId="0" applyFont="1" applyBorder="1" applyAlignment="1">
      <alignment horizontal="center" vertical="center" wrapText="1"/>
    </xf>
    <xf numFmtId="0" fontId="8" fillId="0" borderId="31" xfId="0" applyFont="1" applyBorder="1" applyAlignment="1">
      <alignment horizontal="center" vertical="center" wrapText="1"/>
    </xf>
    <xf numFmtId="0" fontId="8" fillId="0" borderId="32" xfId="0" applyFont="1" applyBorder="1" applyAlignment="1">
      <alignment horizontal="center" vertical="center" wrapText="1"/>
    </xf>
    <xf numFmtId="0" fontId="12" fillId="13" borderId="24" xfId="0" applyFont="1" applyFill="1" applyBorder="1" applyAlignment="1">
      <alignment horizontal="center" vertical="center"/>
    </xf>
    <xf numFmtId="0" fontId="3" fillId="0" borderId="29" xfId="0" applyFont="1" applyBorder="1" applyAlignment="1">
      <alignment horizontal="center"/>
    </xf>
    <xf numFmtId="0" fontId="3" fillId="0" borderId="31" xfId="0" applyFont="1" applyBorder="1" applyAlignment="1">
      <alignment horizontal="center"/>
    </xf>
    <xf numFmtId="0" fontId="25" fillId="0" borderId="31" xfId="0" applyFont="1" applyBorder="1" applyAlignment="1" applyProtection="1">
      <alignment horizontal="center" vertical="center" wrapText="1"/>
      <protection locked="0"/>
    </xf>
    <xf numFmtId="0" fontId="25" fillId="0" borderId="32" xfId="0" applyFont="1" applyBorder="1" applyAlignment="1" applyProtection="1">
      <alignment horizontal="center" vertical="center" wrapText="1"/>
      <protection locked="0"/>
    </xf>
    <xf numFmtId="0" fontId="4" fillId="0" borderId="29" xfId="0" applyFont="1" applyBorder="1" applyAlignment="1" applyProtection="1">
      <alignment horizontal="center" vertical="center" wrapText="1"/>
      <protection locked="0"/>
    </xf>
    <xf numFmtId="0" fontId="4" fillId="0" borderId="31" xfId="0" applyFont="1" applyBorder="1" applyAlignment="1" applyProtection="1">
      <alignment horizontal="center" vertical="center" wrapText="1"/>
      <protection locked="0"/>
    </xf>
    <xf numFmtId="0" fontId="3" fillId="0" borderId="24" xfId="0" applyFont="1" applyBorder="1" applyAlignment="1" applyProtection="1">
      <alignment horizontal="left" vertical="top" wrapText="1"/>
      <protection locked="0"/>
    </xf>
    <xf numFmtId="0" fontId="3" fillId="0" borderId="24" xfId="0" applyFont="1" applyBorder="1" applyAlignment="1" applyProtection="1">
      <alignment horizontal="left" vertical="top"/>
      <protection locked="0"/>
    </xf>
    <xf numFmtId="0" fontId="3" fillId="0" borderId="29" xfId="0" applyFont="1" applyBorder="1" applyAlignment="1" applyProtection="1">
      <alignment horizontal="left" vertical="top"/>
      <protection locked="0"/>
    </xf>
    <xf numFmtId="0" fontId="10" fillId="0" borderId="24" xfId="0" applyFont="1" applyBorder="1" applyAlignment="1" applyProtection="1">
      <alignment horizontal="center" vertical="center" wrapText="1"/>
      <protection locked="0"/>
    </xf>
    <xf numFmtId="0" fontId="21" fillId="0" borderId="29" xfId="0" applyFont="1" applyBorder="1" applyAlignment="1" applyProtection="1">
      <alignment horizontal="center" vertical="center" wrapText="1"/>
      <protection locked="0"/>
    </xf>
    <xf numFmtId="0" fontId="3" fillId="0" borderId="0" xfId="0" applyFont="1" applyAlignment="1">
      <alignment horizontal="center" wrapText="1"/>
    </xf>
    <xf numFmtId="0" fontId="3" fillId="0" borderId="31" xfId="0" applyFont="1" applyBorder="1" applyAlignment="1" applyProtection="1">
      <alignment horizontal="left" vertical="center"/>
      <protection locked="0"/>
    </xf>
    <xf numFmtId="0" fontId="3" fillId="0" borderId="24" xfId="0" applyFont="1" applyBorder="1" applyAlignment="1" applyProtection="1">
      <alignment horizontal="left" vertical="center" wrapText="1"/>
      <protection locked="0"/>
    </xf>
    <xf numFmtId="0" fontId="3" fillId="0" borderId="24" xfId="0" applyFont="1" applyBorder="1" applyAlignment="1" applyProtection="1">
      <alignment horizontal="left" vertical="center"/>
      <protection locked="0"/>
    </xf>
    <xf numFmtId="0" fontId="3" fillId="0" borderId="29" xfId="0" applyFont="1" applyBorder="1" applyAlignment="1" applyProtection="1">
      <alignment horizontal="left" vertical="center"/>
      <protection locked="0"/>
    </xf>
    <xf numFmtId="0" fontId="25" fillId="0" borderId="24" xfId="0" applyFont="1" applyBorder="1" applyAlignment="1" applyProtection="1">
      <alignment horizontal="left" vertical="center" wrapText="1"/>
      <protection locked="0"/>
    </xf>
    <xf numFmtId="0" fontId="25" fillId="0" borderId="24" xfId="0" applyFont="1" applyBorder="1" applyAlignment="1" applyProtection="1">
      <alignment horizontal="left" vertical="center"/>
      <protection locked="0"/>
    </xf>
    <xf numFmtId="0" fontId="25" fillId="0" borderId="29" xfId="0" applyFont="1" applyBorder="1" applyAlignment="1" applyProtection="1">
      <alignment horizontal="left" vertical="center"/>
      <protection locked="0"/>
    </xf>
    <xf numFmtId="0" fontId="21" fillId="11" borderId="29" xfId="0" applyFont="1" applyFill="1" applyBorder="1" applyAlignment="1">
      <alignment horizontal="center" vertical="center" wrapText="1"/>
    </xf>
    <xf numFmtId="0" fontId="21" fillId="11" borderId="32" xfId="0" applyFont="1" applyFill="1" applyBorder="1" applyAlignment="1">
      <alignment horizontal="center" vertical="center" wrapText="1"/>
    </xf>
    <xf numFmtId="0" fontId="4" fillId="11" borderId="29" xfId="0" applyFont="1" applyFill="1" applyBorder="1" applyAlignment="1">
      <alignment horizontal="center" vertical="center" wrapText="1"/>
    </xf>
    <xf numFmtId="0" fontId="4" fillId="11" borderId="32" xfId="0" applyFont="1" applyFill="1" applyBorder="1" applyAlignment="1">
      <alignment horizontal="center" vertical="center" wrapText="1"/>
    </xf>
    <xf numFmtId="0" fontId="4" fillId="11" borderId="24" xfId="0" applyFont="1" applyFill="1" applyBorder="1" applyAlignment="1">
      <alignment horizontal="center" vertical="center" wrapText="1"/>
    </xf>
    <xf numFmtId="0" fontId="21" fillId="11" borderId="24" xfId="0" applyFont="1" applyFill="1" applyBorder="1" applyAlignment="1">
      <alignment horizontal="center" vertical="center" wrapText="1"/>
    </xf>
    <xf numFmtId="0" fontId="4" fillId="11" borderId="24" xfId="0" applyFont="1" applyFill="1" applyBorder="1" applyAlignment="1">
      <alignment horizontal="center"/>
    </xf>
    <xf numFmtId="0" fontId="4" fillId="11" borderId="25" xfId="0" applyFont="1" applyFill="1" applyBorder="1" applyAlignment="1">
      <alignment horizontal="center"/>
    </xf>
    <xf numFmtId="0" fontId="4" fillId="11" borderId="26" xfId="0" applyFont="1" applyFill="1" applyBorder="1" applyAlignment="1">
      <alignment horizontal="center"/>
    </xf>
    <xf numFmtId="0" fontId="4" fillId="11" borderId="27" xfId="0" applyFont="1" applyFill="1" applyBorder="1" applyAlignment="1">
      <alignment horizontal="center"/>
    </xf>
    <xf numFmtId="0" fontId="4" fillId="11" borderId="32" xfId="0" applyFont="1" applyFill="1" applyBorder="1" applyAlignment="1">
      <alignment horizontal="center"/>
    </xf>
    <xf numFmtId="0" fontId="4" fillId="11" borderId="24" xfId="0" applyFont="1" applyFill="1" applyBorder="1" applyAlignment="1">
      <alignment horizontal="center" vertical="center"/>
    </xf>
    <xf numFmtId="0" fontId="4" fillId="11" borderId="29" xfId="0" applyFont="1" applyFill="1" applyBorder="1" applyAlignment="1">
      <alignment horizontal="center" vertical="center"/>
    </xf>
    <xf numFmtId="0" fontId="4" fillId="11" borderId="32" xfId="0" applyFont="1" applyFill="1" applyBorder="1" applyAlignment="1">
      <alignment horizontal="center" vertical="center"/>
    </xf>
    <xf numFmtId="0" fontId="4" fillId="11" borderId="31" xfId="0" applyFont="1" applyFill="1" applyBorder="1" applyAlignment="1">
      <alignment horizontal="center" vertical="center" wrapText="1"/>
    </xf>
    <xf numFmtId="0" fontId="4" fillId="11" borderId="28" xfId="0" applyFont="1" applyFill="1" applyBorder="1" applyAlignment="1">
      <alignment horizontal="center"/>
    </xf>
    <xf numFmtId="0" fontId="4" fillId="11" borderId="31" xfId="0" applyFont="1" applyFill="1" applyBorder="1" applyAlignment="1">
      <alignment horizontal="center" vertical="center"/>
    </xf>
    <xf numFmtId="0" fontId="4" fillId="11" borderId="30" xfId="0" applyFont="1" applyFill="1" applyBorder="1" applyAlignment="1">
      <alignment horizontal="center" vertical="center"/>
    </xf>
    <xf numFmtId="0" fontId="4" fillId="11" borderId="0" xfId="0" applyFont="1" applyFill="1" applyAlignment="1">
      <alignment horizontal="center" vertical="center"/>
    </xf>
    <xf numFmtId="0" fontId="4" fillId="11" borderId="33" xfId="0" applyFont="1" applyFill="1" applyBorder="1" applyAlignment="1">
      <alignment horizontal="center" vertical="center"/>
    </xf>
    <xf numFmtId="0" fontId="4" fillId="11" borderId="28" xfId="0" applyFont="1" applyFill="1" applyBorder="1" applyAlignment="1">
      <alignment horizontal="center" vertical="center"/>
    </xf>
    <xf numFmtId="0" fontId="4" fillId="11" borderId="24" xfId="0" applyFont="1" applyFill="1" applyBorder="1" applyAlignment="1" applyProtection="1">
      <alignment horizontal="left" vertical="center"/>
      <protection locked="0"/>
    </xf>
    <xf numFmtId="14" fontId="21" fillId="0" borderId="24" xfId="0" applyNumberFormat="1" applyFont="1" applyBorder="1" applyAlignment="1" applyProtection="1">
      <alignment horizontal="center" vertical="center"/>
      <protection locked="0"/>
    </xf>
    <xf numFmtId="0" fontId="21" fillId="0" borderId="24" xfId="0" applyFont="1" applyBorder="1" applyAlignment="1" applyProtection="1">
      <alignment horizontal="center" vertical="center"/>
      <protection locked="0"/>
    </xf>
    <xf numFmtId="0" fontId="3" fillId="11" borderId="25" xfId="0" applyFont="1" applyFill="1" applyBorder="1" applyAlignment="1">
      <alignment horizontal="center"/>
    </xf>
    <xf numFmtId="0" fontId="3" fillId="11" borderId="26" xfId="0" applyFont="1" applyFill="1" applyBorder="1" applyAlignment="1">
      <alignment horizontal="center"/>
    </xf>
    <xf numFmtId="0" fontId="3" fillId="11" borderId="27" xfId="0" applyFont="1" applyFill="1" applyBorder="1" applyAlignment="1">
      <alignment horizontal="center"/>
    </xf>
    <xf numFmtId="0" fontId="4" fillId="10" borderId="25" xfId="0" applyFont="1" applyFill="1" applyBorder="1" applyAlignment="1">
      <alignment horizontal="right" vertical="center"/>
    </xf>
    <xf numFmtId="0" fontId="4" fillId="10" borderId="26" xfId="0" applyFont="1" applyFill="1" applyBorder="1" applyAlignment="1">
      <alignment horizontal="right" vertical="center"/>
    </xf>
    <xf numFmtId="0" fontId="4" fillId="10" borderId="27" xfId="0" applyFont="1" applyFill="1" applyBorder="1" applyAlignment="1">
      <alignment horizontal="right" vertical="center"/>
    </xf>
    <xf numFmtId="0" fontId="3" fillId="10" borderId="25" xfId="0" applyFont="1" applyFill="1" applyBorder="1" applyAlignment="1">
      <alignment horizontal="center" vertical="center"/>
    </xf>
    <xf numFmtId="0" fontId="3" fillId="10" borderId="27" xfId="0" applyFont="1" applyFill="1" applyBorder="1" applyAlignment="1">
      <alignment horizontal="center" vertical="center"/>
    </xf>
    <xf numFmtId="0" fontId="3" fillId="11" borderId="24" xfId="0" applyFont="1" applyFill="1" applyBorder="1" applyAlignment="1">
      <alignment horizontal="center"/>
    </xf>
    <xf numFmtId="0" fontId="3" fillId="11" borderId="24" xfId="0" applyFont="1" applyFill="1" applyBorder="1" applyAlignment="1">
      <alignment horizontal="center" vertical="center"/>
    </xf>
    <xf numFmtId="0" fontId="3" fillId="11" borderId="25" xfId="0" applyFont="1" applyFill="1" applyBorder="1" applyAlignment="1">
      <alignment horizontal="center" vertical="center"/>
    </xf>
    <xf numFmtId="0" fontId="3" fillId="11" borderId="26" xfId="0" applyFont="1" applyFill="1" applyBorder="1" applyAlignment="1">
      <alignment horizontal="center" vertical="center"/>
    </xf>
    <xf numFmtId="0" fontId="3" fillId="11" borderId="27" xfId="0" applyFont="1" applyFill="1" applyBorder="1" applyAlignment="1">
      <alignment horizontal="center" vertical="center"/>
    </xf>
    <xf numFmtId="0" fontId="4" fillId="11" borderId="25" xfId="0" applyFont="1" applyFill="1" applyBorder="1" applyAlignment="1">
      <alignment horizontal="center" vertical="center"/>
    </xf>
    <xf numFmtId="0" fontId="4" fillId="11" borderId="26" xfId="0" applyFont="1" applyFill="1" applyBorder="1" applyAlignment="1">
      <alignment horizontal="center" vertical="center"/>
    </xf>
    <xf numFmtId="0" fontId="4" fillId="11" borderId="27" xfId="0" applyFont="1" applyFill="1" applyBorder="1" applyAlignment="1">
      <alignment horizontal="center" vertical="center"/>
    </xf>
    <xf numFmtId="0" fontId="3" fillId="0" borderId="24" xfId="0" applyFont="1" applyBorder="1" applyAlignment="1" applyProtection="1">
      <alignment horizontal="justify" vertical="center" wrapText="1"/>
      <protection locked="0"/>
    </xf>
    <xf numFmtId="0" fontId="3" fillId="0" borderId="29" xfId="0" applyFont="1" applyBorder="1" applyAlignment="1" applyProtection="1">
      <alignment horizontal="justify" vertical="center" wrapText="1"/>
      <protection locked="0"/>
    </xf>
    <xf numFmtId="0" fontId="3" fillId="0" borderId="31" xfId="0" applyFont="1" applyBorder="1" applyAlignment="1" applyProtection="1">
      <alignment horizontal="justify" vertical="center" wrapText="1"/>
      <protection locked="0"/>
    </xf>
    <xf numFmtId="0" fontId="3" fillId="0" borderId="32" xfId="0" applyFont="1" applyBorder="1" applyAlignment="1" applyProtection="1">
      <alignment horizontal="justify" vertical="center" wrapText="1"/>
      <protection locked="0"/>
    </xf>
    <xf numFmtId="0" fontId="3" fillId="0" borderId="29" xfId="0" applyFont="1" applyBorder="1" applyAlignment="1">
      <alignment horizontal="center" vertical="center"/>
    </xf>
    <xf numFmtId="0" fontId="3" fillId="0" borderId="31" xfId="0" applyFont="1" applyBorder="1" applyAlignment="1">
      <alignment horizontal="center" vertical="center"/>
    </xf>
    <xf numFmtId="0" fontId="25" fillId="0" borderId="37" xfId="0" applyFont="1" applyBorder="1" applyAlignment="1" applyProtection="1">
      <alignment horizontal="justify" vertical="center" wrapText="1"/>
      <protection locked="0"/>
    </xf>
    <xf numFmtId="0" fontId="25" fillId="0" borderId="30" xfId="0" applyFont="1" applyBorder="1" applyAlignment="1" applyProtection="1">
      <alignment horizontal="justify" vertical="center" wrapText="1"/>
      <protection locked="0"/>
    </xf>
    <xf numFmtId="14" fontId="3" fillId="0" borderId="29" xfId="0" applyNumberFormat="1" applyFont="1" applyBorder="1" applyAlignment="1" applyProtection="1">
      <alignment horizontal="center" vertical="center"/>
      <protection locked="0"/>
    </xf>
    <xf numFmtId="14" fontId="25" fillId="0" borderId="24" xfId="0" applyNumberFormat="1" applyFont="1" applyBorder="1" applyAlignment="1" applyProtection="1">
      <alignment horizontal="center" vertical="center"/>
      <protection locked="0"/>
    </xf>
    <xf numFmtId="0" fontId="25" fillId="0" borderId="24" xfId="0" applyFont="1" applyBorder="1" applyAlignment="1" applyProtection="1">
      <alignment horizontal="center" vertical="center"/>
      <protection locked="0"/>
    </xf>
    <xf numFmtId="0" fontId="25" fillId="0" borderId="29" xfId="0" applyFont="1" applyBorder="1" applyAlignment="1" applyProtection="1">
      <alignment horizontal="center" vertical="center"/>
      <protection locked="0"/>
    </xf>
    <xf numFmtId="14" fontId="3" fillId="0" borderId="31" xfId="0" applyNumberFormat="1" applyFont="1" applyBorder="1" applyAlignment="1" applyProtection="1">
      <alignment horizontal="center" vertical="center"/>
      <protection locked="0"/>
    </xf>
    <xf numFmtId="14" fontId="3" fillId="0" borderId="32" xfId="0" applyNumberFormat="1" applyFont="1" applyBorder="1" applyAlignment="1" applyProtection="1">
      <alignment horizontal="center" vertical="center"/>
      <protection locked="0"/>
    </xf>
    <xf numFmtId="0" fontId="12" fillId="0" borderId="31" xfId="0" applyFont="1" applyBorder="1" applyAlignment="1">
      <alignment horizontal="center" vertical="center" wrapText="1"/>
    </xf>
    <xf numFmtId="0" fontId="12" fillId="0" borderId="32" xfId="0" applyFont="1" applyBorder="1" applyAlignment="1">
      <alignment horizontal="center" vertical="center" wrapText="1"/>
    </xf>
    <xf numFmtId="0" fontId="24" fillId="0" borderId="32" xfId="0" applyFont="1" applyBorder="1" applyAlignment="1">
      <alignment horizontal="center" vertical="center" wrapText="1"/>
    </xf>
    <xf numFmtId="0" fontId="24" fillId="0" borderId="25" xfId="0" applyFont="1" applyBorder="1" applyAlignment="1">
      <alignment horizontal="center" vertical="center" wrapText="1"/>
    </xf>
    <xf numFmtId="0" fontId="24" fillId="0" borderId="26" xfId="0" applyFont="1" applyBorder="1" applyAlignment="1">
      <alignment horizontal="center" vertical="center" wrapText="1"/>
    </xf>
    <xf numFmtId="0" fontId="24" fillId="0" borderId="27" xfId="0" applyFont="1" applyBorder="1" applyAlignment="1">
      <alignment horizontal="center" vertical="center" wrapText="1"/>
    </xf>
    <xf numFmtId="0" fontId="4" fillId="0" borderId="25" xfId="0" applyFont="1" applyBorder="1" applyAlignment="1" applyProtection="1">
      <alignment horizontal="center" vertical="center" wrapText="1"/>
      <protection locked="0"/>
    </xf>
    <xf numFmtId="0" fontId="4" fillId="0" borderId="27" xfId="0" applyFont="1" applyBorder="1" applyAlignment="1" applyProtection="1">
      <alignment horizontal="center" vertical="center" wrapText="1"/>
      <protection locked="0"/>
    </xf>
    <xf numFmtId="14" fontId="3" fillId="0" borderId="25" xfId="0" applyNumberFormat="1" applyFont="1" applyBorder="1" applyAlignment="1" applyProtection="1">
      <alignment horizontal="center" vertical="center" wrapText="1"/>
      <protection locked="0"/>
    </xf>
    <xf numFmtId="0" fontId="3" fillId="0" borderId="26" xfId="0" applyFont="1" applyBorder="1" applyAlignment="1" applyProtection="1">
      <alignment horizontal="center" vertical="center" wrapText="1"/>
      <protection locked="0"/>
    </xf>
    <xf numFmtId="0" fontId="3" fillId="0" borderId="27" xfId="0" applyFont="1" applyBorder="1" applyAlignment="1" applyProtection="1">
      <alignment horizontal="center" vertical="center" wrapText="1"/>
      <protection locked="0"/>
    </xf>
    <xf numFmtId="0" fontId="3" fillId="0" borderId="30" xfId="0" applyFont="1" applyBorder="1" applyAlignment="1" applyProtection="1">
      <alignment horizontal="center" vertical="center" wrapText="1"/>
      <protection locked="0"/>
    </xf>
    <xf numFmtId="0" fontId="21" fillId="0" borderId="25" xfId="0" applyFont="1" applyBorder="1" applyAlignment="1">
      <alignment horizontal="center" vertical="center" wrapText="1"/>
    </xf>
    <xf numFmtId="0" fontId="21" fillId="0" borderId="26" xfId="0" applyFont="1" applyBorder="1" applyAlignment="1">
      <alignment horizontal="center" vertical="center" wrapText="1"/>
    </xf>
    <xf numFmtId="0" fontId="21" fillId="0" borderId="27" xfId="0" applyFont="1" applyBorder="1" applyAlignment="1">
      <alignment horizontal="center" vertical="center" wrapText="1"/>
    </xf>
    <xf numFmtId="0" fontId="21" fillId="0" borderId="24" xfId="0" applyFont="1" applyBorder="1" applyAlignment="1">
      <alignment horizontal="center" vertical="center" wrapText="1"/>
    </xf>
    <xf numFmtId="0" fontId="21" fillId="0" borderId="44" xfId="0" applyFont="1" applyBorder="1" applyAlignment="1">
      <alignment horizontal="center" vertical="center" wrapText="1"/>
    </xf>
    <xf numFmtId="0" fontId="21" fillId="0" borderId="45" xfId="0" applyFont="1" applyBorder="1" applyAlignment="1">
      <alignment horizontal="center" vertical="center" wrapText="1"/>
    </xf>
    <xf numFmtId="0" fontId="21" fillId="0" borderId="24" xfId="0" applyFont="1" applyBorder="1" applyAlignment="1">
      <alignment horizontal="center" vertical="center"/>
    </xf>
    <xf numFmtId="14" fontId="3" fillId="0" borderId="24" xfId="0" applyNumberFormat="1" applyFont="1" applyBorder="1" applyAlignment="1" applyProtection="1">
      <alignment horizontal="center" vertical="center" wrapText="1"/>
      <protection locked="0"/>
    </xf>
    <xf numFmtId="0" fontId="3" fillId="0" borderId="31" xfId="0" applyFont="1" applyBorder="1" applyAlignment="1" applyProtection="1">
      <alignment horizontal="center"/>
      <protection locked="0"/>
    </xf>
    <xf numFmtId="0" fontId="3" fillId="0" borderId="32" xfId="0" applyFont="1" applyBorder="1" applyAlignment="1" applyProtection="1">
      <alignment horizontal="center"/>
      <protection locked="0"/>
    </xf>
    <xf numFmtId="0" fontId="3" fillId="0" borderId="25" xfId="0" applyFont="1" applyBorder="1" applyAlignment="1" applyProtection="1">
      <alignment horizontal="center" vertical="center" wrapText="1"/>
      <protection locked="0"/>
    </xf>
    <xf numFmtId="0" fontId="4" fillId="0" borderId="24" xfId="0" applyFont="1" applyBorder="1" applyAlignment="1" applyProtection="1">
      <alignment horizontal="left" vertical="center" wrapText="1"/>
      <protection locked="0"/>
    </xf>
    <xf numFmtId="0" fontId="3" fillId="20" borderId="25" xfId="0" applyFont="1" applyFill="1" applyBorder="1" applyAlignment="1">
      <alignment horizontal="center" vertical="center"/>
    </xf>
    <xf numFmtId="0" fontId="3" fillId="20" borderId="27" xfId="0" applyFont="1" applyFill="1" applyBorder="1" applyAlignment="1">
      <alignment horizontal="center" vertical="center"/>
    </xf>
    <xf numFmtId="0" fontId="4" fillId="0" borderId="24" xfId="0" applyFont="1" applyBorder="1" applyAlignment="1" applyProtection="1">
      <alignment horizontal="justify" vertical="center" wrapText="1"/>
      <protection locked="0"/>
    </xf>
    <xf numFmtId="0" fontId="4" fillId="0" borderId="29" xfId="0" applyFont="1" applyBorder="1" applyAlignment="1" applyProtection="1">
      <alignment horizontal="justify" vertical="center" wrapText="1"/>
      <protection locked="0"/>
    </xf>
    <xf numFmtId="0" fontId="4" fillId="0" borderId="31" xfId="0" applyFont="1" applyBorder="1" applyAlignment="1" applyProtection="1">
      <alignment horizontal="justify" vertical="center" wrapText="1"/>
      <protection locked="0"/>
    </xf>
    <xf numFmtId="0" fontId="3" fillId="0" borderId="24" xfId="0" applyFont="1" applyBorder="1" applyAlignment="1" applyProtection="1">
      <alignment horizontal="justify" vertical="center"/>
      <protection locked="0"/>
    </xf>
    <xf numFmtId="0" fontId="3" fillId="0" borderId="29" xfId="0" applyFont="1" applyBorder="1" applyAlignment="1" applyProtection="1">
      <alignment horizontal="justify" vertical="center"/>
      <protection locked="0"/>
    </xf>
    <xf numFmtId="0" fontId="9" fillId="0" borderId="29" xfId="0" applyFont="1" applyBorder="1" applyAlignment="1" applyProtection="1">
      <alignment horizontal="center" vertical="center" wrapText="1"/>
      <protection locked="0"/>
    </xf>
    <xf numFmtId="0" fontId="9" fillId="0" borderId="31" xfId="0" applyFont="1" applyBorder="1" applyAlignment="1" applyProtection="1">
      <alignment horizontal="center" vertical="center"/>
      <protection locked="0"/>
    </xf>
    <xf numFmtId="0" fontId="9" fillId="0" borderId="32" xfId="0" applyFont="1" applyBorder="1" applyAlignment="1" applyProtection="1">
      <alignment horizontal="center" vertical="center"/>
      <protection locked="0"/>
    </xf>
    <xf numFmtId="0" fontId="3" fillId="12" borderId="24" xfId="0" applyFont="1" applyFill="1" applyBorder="1" applyAlignment="1" applyProtection="1">
      <alignment horizontal="justify" vertical="center" wrapText="1"/>
      <protection locked="0"/>
    </xf>
    <xf numFmtId="0" fontId="3" fillId="12" borderId="24" xfId="0" applyFont="1" applyFill="1" applyBorder="1" applyAlignment="1" applyProtection="1">
      <alignment horizontal="justify" vertical="center"/>
      <protection locked="0"/>
    </xf>
    <xf numFmtId="0" fontId="3" fillId="12" borderId="29" xfId="0" applyFont="1" applyFill="1" applyBorder="1" applyAlignment="1" applyProtection="1">
      <alignment horizontal="justify" vertical="center"/>
      <protection locked="0"/>
    </xf>
    <xf numFmtId="0" fontId="3" fillId="14" borderId="24" xfId="0" applyFont="1" applyFill="1" applyBorder="1" applyAlignment="1" applyProtection="1">
      <alignment horizontal="justify" vertical="center" wrapText="1"/>
      <protection locked="0"/>
    </xf>
    <xf numFmtId="0" fontId="3" fillId="14" borderId="29" xfId="0" applyFont="1" applyFill="1" applyBorder="1" applyAlignment="1" applyProtection="1">
      <alignment horizontal="justify" vertical="center" wrapText="1"/>
      <protection locked="0"/>
    </xf>
    <xf numFmtId="0" fontId="4" fillId="0" borderId="29" xfId="0" applyFont="1" applyBorder="1" applyAlignment="1" applyProtection="1">
      <alignment horizontal="center" vertical="center"/>
      <protection locked="0"/>
    </xf>
    <xf numFmtId="0" fontId="4" fillId="0" borderId="31" xfId="0" applyFont="1" applyBorder="1" applyAlignment="1" applyProtection="1">
      <alignment horizontal="center" vertical="center"/>
      <protection locked="0"/>
    </xf>
    <xf numFmtId="0" fontId="4" fillId="0" borderId="32" xfId="0" applyFont="1" applyBorder="1" applyAlignment="1" applyProtection="1">
      <alignment horizontal="center" vertical="center"/>
      <protection locked="0"/>
    </xf>
    <xf numFmtId="17" fontId="32" fillId="0" borderId="24" xfId="0" applyNumberFormat="1" applyFont="1" applyBorder="1" applyAlignment="1" applyProtection="1">
      <alignment horizontal="center" vertical="center"/>
      <protection locked="0"/>
    </xf>
    <xf numFmtId="0" fontId="32" fillId="0" borderId="24" xfId="0" applyFont="1" applyBorder="1" applyAlignment="1" applyProtection="1">
      <alignment horizontal="center" vertical="center"/>
      <protection locked="0"/>
    </xf>
    <xf numFmtId="0" fontId="32" fillId="0" borderId="29" xfId="0" applyFont="1" applyBorder="1" applyAlignment="1" applyProtection="1">
      <alignment horizontal="center" vertical="center"/>
      <protection locked="0"/>
    </xf>
    <xf numFmtId="0" fontId="3" fillId="12" borderId="31" xfId="0" applyFont="1" applyFill="1" applyBorder="1" applyAlignment="1" applyProtection="1">
      <alignment horizontal="justify" vertical="center" wrapText="1"/>
      <protection locked="0"/>
    </xf>
    <xf numFmtId="0" fontId="3" fillId="12" borderId="32" xfId="0" applyFont="1" applyFill="1" applyBorder="1" applyAlignment="1" applyProtection="1">
      <alignment horizontal="justify" vertical="center" wrapText="1"/>
      <protection locked="0"/>
    </xf>
    <xf numFmtId="0" fontId="4" fillId="10" borderId="24" xfId="0" applyFont="1" applyFill="1" applyBorder="1" applyAlignment="1">
      <alignment horizontal="center" vertical="center" wrapText="1"/>
    </xf>
    <xf numFmtId="0" fontId="24" fillId="0" borderId="24" xfId="0" applyFont="1" applyBorder="1" applyAlignment="1">
      <alignment horizontal="center" vertical="center"/>
    </xf>
    <xf numFmtId="0" fontId="4" fillId="0" borderId="32" xfId="0" applyFont="1" applyBorder="1" applyAlignment="1" applyProtection="1">
      <alignment horizontal="center" vertical="center" wrapText="1"/>
      <protection locked="0"/>
    </xf>
    <xf numFmtId="0" fontId="4" fillId="0" borderId="24" xfId="0" applyFont="1" applyBorder="1" applyAlignment="1" applyProtection="1">
      <alignment horizontal="center" vertical="center"/>
      <protection locked="0"/>
    </xf>
    <xf numFmtId="0" fontId="51" fillId="0" borderId="24" xfId="0" applyFont="1" applyBorder="1" applyAlignment="1" applyProtection="1">
      <alignment horizontal="justify" vertical="center" wrapText="1"/>
      <protection locked="0"/>
    </xf>
    <xf numFmtId="0" fontId="51" fillId="0" borderId="29" xfId="0" applyFont="1" applyBorder="1" applyAlignment="1" applyProtection="1">
      <alignment horizontal="justify" vertical="center" wrapText="1"/>
      <protection locked="0"/>
    </xf>
    <xf numFmtId="0" fontId="51" fillId="10" borderId="24" xfId="0" applyFont="1" applyFill="1" applyBorder="1" applyAlignment="1" applyProtection="1">
      <alignment horizontal="justify" vertical="center" wrapText="1"/>
      <protection locked="0"/>
    </xf>
    <xf numFmtId="0" fontId="33" fillId="0" borderId="24" xfId="0" applyFont="1" applyBorder="1" applyAlignment="1" applyProtection="1">
      <alignment horizontal="center" vertical="center" wrapText="1"/>
      <protection locked="0"/>
    </xf>
    <xf numFmtId="0" fontId="33" fillId="0" borderId="29" xfId="0" applyFont="1" applyBorder="1" applyAlignment="1" applyProtection="1">
      <alignment horizontal="center" vertical="center" wrapText="1"/>
      <protection locked="0"/>
    </xf>
    <xf numFmtId="0" fontId="4" fillId="0" borderId="41" xfId="0" applyFont="1" applyBorder="1" applyAlignment="1">
      <alignment horizontal="center" vertical="center" wrapText="1"/>
    </xf>
    <xf numFmtId="0" fontId="4" fillId="0" borderId="40" xfId="0" applyFont="1" applyBorder="1" applyAlignment="1">
      <alignment horizontal="center" vertical="center" wrapText="1"/>
    </xf>
    <xf numFmtId="0" fontId="4" fillId="13" borderId="24" xfId="0" applyFont="1" applyFill="1" applyBorder="1" applyAlignment="1">
      <alignment horizontal="center" vertical="center" wrapText="1"/>
    </xf>
    <xf numFmtId="0" fontId="4" fillId="13" borderId="29" xfId="0" applyFont="1" applyFill="1" applyBorder="1" applyAlignment="1">
      <alignment horizontal="center" vertical="center" wrapText="1"/>
    </xf>
    <xf numFmtId="0" fontId="4" fillId="0" borderId="31" xfId="0" applyFont="1" applyBorder="1" applyAlignment="1">
      <alignment horizontal="center" vertical="center" wrapText="1"/>
    </xf>
    <xf numFmtId="0" fontId="4" fillId="0" borderId="32" xfId="0" applyFont="1" applyBorder="1" applyAlignment="1">
      <alignment horizontal="center" vertical="center" wrapText="1"/>
    </xf>
    <xf numFmtId="0" fontId="4" fillId="14" borderId="24" xfId="0" applyFont="1" applyFill="1" applyBorder="1" applyAlignment="1">
      <alignment horizontal="center" vertical="center" wrapText="1"/>
    </xf>
    <xf numFmtId="0" fontId="4" fillId="14" borderId="29" xfId="0" applyFont="1" applyFill="1" applyBorder="1" applyAlignment="1">
      <alignment horizontal="center" vertical="center" wrapText="1"/>
    </xf>
    <xf numFmtId="0" fontId="4" fillId="14" borderId="31" xfId="0" applyFont="1" applyFill="1" applyBorder="1" applyAlignment="1">
      <alignment horizontal="center" vertical="center" wrapText="1"/>
    </xf>
    <xf numFmtId="0" fontId="52" fillId="10" borderId="24" xfId="0" applyFont="1" applyFill="1" applyBorder="1" applyAlignment="1" applyProtection="1">
      <alignment horizontal="justify" vertical="center" wrapText="1"/>
      <protection locked="0"/>
    </xf>
    <xf numFmtId="0" fontId="51" fillId="10" borderId="29" xfId="0" applyFont="1" applyFill="1" applyBorder="1" applyAlignment="1" applyProtection="1">
      <alignment horizontal="justify" vertical="center" wrapText="1"/>
      <protection locked="0"/>
    </xf>
    <xf numFmtId="0" fontId="51" fillId="0" borderId="31" xfId="0" applyFont="1" applyBorder="1" applyAlignment="1" applyProtection="1">
      <alignment horizontal="justify" vertical="center" wrapText="1"/>
      <protection locked="0"/>
    </xf>
    <xf numFmtId="0" fontId="51" fillId="0" borderId="32" xfId="0" applyFont="1" applyBorder="1" applyAlignment="1" applyProtection="1">
      <alignment horizontal="justify" vertical="center" wrapText="1"/>
      <protection locked="0"/>
    </xf>
    <xf numFmtId="0" fontId="13" fillId="0" borderId="24" xfId="0" applyFont="1" applyBorder="1" applyAlignment="1" applyProtection="1">
      <alignment horizontal="justify" vertical="center" wrapText="1"/>
      <protection locked="0"/>
    </xf>
    <xf numFmtId="0" fontId="13" fillId="0" borderId="29" xfId="0" applyFont="1" applyBorder="1" applyAlignment="1" applyProtection="1">
      <alignment horizontal="justify" vertical="center" wrapText="1"/>
      <protection locked="0"/>
    </xf>
    <xf numFmtId="14" fontId="51" fillId="0" borderId="24" xfId="0" applyNumberFormat="1" applyFont="1" applyBorder="1" applyAlignment="1" applyProtection="1">
      <alignment horizontal="center" vertical="center" wrapText="1"/>
      <protection locked="0"/>
    </xf>
    <xf numFmtId="0" fontId="51" fillId="0" borderId="24" xfId="0" applyFont="1" applyBorder="1" applyAlignment="1" applyProtection="1">
      <alignment horizontal="center" vertical="center" wrapText="1"/>
      <protection locked="0"/>
    </xf>
    <xf numFmtId="0" fontId="51" fillId="0" borderId="29" xfId="0" applyFont="1" applyBorder="1" applyAlignment="1" applyProtection="1">
      <alignment horizontal="center" vertical="center" wrapText="1"/>
      <protection locked="0"/>
    </xf>
    <xf numFmtId="0" fontId="4" fillId="0" borderId="24" xfId="0" applyFont="1" applyBorder="1" applyAlignment="1">
      <alignment horizontal="center" vertical="center" wrapText="1"/>
    </xf>
    <xf numFmtId="1" fontId="4" fillId="0" borderId="36" xfId="0" applyNumberFormat="1" applyFont="1" applyBorder="1" applyAlignment="1">
      <alignment horizontal="center" vertical="center" wrapText="1"/>
    </xf>
    <xf numFmtId="1" fontId="4" fillId="0" borderId="40" xfId="0" applyNumberFormat="1" applyFont="1" applyBorder="1" applyAlignment="1">
      <alignment horizontal="center" vertical="center" wrapText="1"/>
    </xf>
    <xf numFmtId="0" fontId="4" fillId="0" borderId="29" xfId="0" applyFont="1" applyBorder="1" applyAlignment="1">
      <alignment horizontal="center" vertical="center" wrapText="1"/>
    </xf>
    <xf numFmtId="0" fontId="21" fillId="10" borderId="29" xfId="0" applyFont="1" applyFill="1" applyBorder="1" applyAlignment="1">
      <alignment horizontal="center" vertical="center"/>
    </xf>
    <xf numFmtId="0" fontId="21" fillId="10" borderId="31" xfId="0" applyFont="1" applyFill="1" applyBorder="1" applyAlignment="1">
      <alignment horizontal="center" vertical="center"/>
    </xf>
    <xf numFmtId="0" fontId="51" fillId="0" borderId="24" xfId="0" applyFont="1" applyBorder="1" applyAlignment="1" applyProtection="1">
      <alignment horizontal="justify" vertical="center"/>
      <protection locked="0"/>
    </xf>
    <xf numFmtId="0" fontId="51" fillId="0" borderId="29" xfId="0" applyFont="1" applyBorder="1" applyAlignment="1" applyProtection="1">
      <alignment horizontal="justify" vertical="center"/>
      <protection locked="0"/>
    </xf>
    <xf numFmtId="0" fontId="4" fillId="13" borderId="24" xfId="0" applyFont="1" applyFill="1" applyBorder="1" applyAlignment="1">
      <alignment horizontal="center" vertical="center"/>
    </xf>
    <xf numFmtId="0" fontId="4" fillId="10" borderId="25" xfId="0" applyFont="1" applyFill="1" applyBorder="1" applyAlignment="1" applyProtection="1">
      <alignment horizontal="center" vertical="center" wrapText="1"/>
      <protection locked="0"/>
    </xf>
    <xf numFmtId="0" fontId="4" fillId="10" borderId="27" xfId="0" applyFont="1" applyFill="1" applyBorder="1" applyAlignment="1" applyProtection="1">
      <alignment horizontal="center" vertical="center" wrapText="1"/>
      <protection locked="0"/>
    </xf>
    <xf numFmtId="0" fontId="3" fillId="10" borderId="24" xfId="0" applyFont="1" applyFill="1" applyBorder="1" applyAlignment="1" applyProtection="1">
      <alignment horizontal="left" vertical="center" wrapText="1"/>
      <protection locked="0"/>
    </xf>
    <xf numFmtId="14" fontId="3" fillId="10" borderId="25" xfId="0" applyNumberFormat="1" applyFont="1" applyFill="1" applyBorder="1" applyAlignment="1" applyProtection="1">
      <alignment horizontal="center" vertical="center" wrapText="1"/>
      <protection locked="0"/>
    </xf>
    <xf numFmtId="0" fontId="3" fillId="10" borderId="26" xfId="0" applyFont="1" applyFill="1" applyBorder="1" applyAlignment="1" applyProtection="1">
      <alignment horizontal="center" vertical="center" wrapText="1"/>
      <protection locked="0"/>
    </xf>
    <xf numFmtId="0" fontId="3" fillId="10" borderId="27" xfId="0" applyFont="1" applyFill="1" applyBorder="1" applyAlignment="1" applyProtection="1">
      <alignment horizontal="center" vertical="center" wrapText="1"/>
      <protection locked="0"/>
    </xf>
    <xf numFmtId="0" fontId="3" fillId="10" borderId="30" xfId="0" applyFont="1" applyFill="1" applyBorder="1" applyAlignment="1" applyProtection="1">
      <alignment horizontal="center" vertical="center" wrapText="1"/>
      <protection locked="0"/>
    </xf>
    <xf numFmtId="0" fontId="3" fillId="10" borderId="0" xfId="0" applyFont="1" applyFill="1" applyAlignment="1" applyProtection="1">
      <alignment horizontal="center" vertical="center" wrapText="1"/>
      <protection locked="0"/>
    </xf>
    <xf numFmtId="0" fontId="3" fillId="10" borderId="24" xfId="0" applyFont="1" applyFill="1" applyBorder="1" applyAlignment="1" applyProtection="1">
      <alignment horizontal="center" vertical="center" wrapText="1"/>
      <protection locked="0"/>
    </xf>
    <xf numFmtId="0" fontId="4" fillId="10" borderId="24" xfId="0" applyFont="1" applyFill="1" applyBorder="1" applyAlignment="1" applyProtection="1">
      <alignment horizontal="center" vertical="center" wrapText="1"/>
      <protection locked="0"/>
    </xf>
    <xf numFmtId="0" fontId="3" fillId="10" borderId="25" xfId="0" applyFont="1" applyFill="1" applyBorder="1" applyAlignment="1" applyProtection="1">
      <alignment horizontal="center" vertical="center" wrapText="1"/>
      <protection locked="0"/>
    </xf>
    <xf numFmtId="0" fontId="8" fillId="0" borderId="24" xfId="0" applyFont="1" applyBorder="1" applyAlignment="1" applyProtection="1">
      <alignment horizontal="justify" vertical="center" wrapText="1"/>
      <protection locked="0"/>
    </xf>
    <xf numFmtId="0" fontId="8" fillId="0" borderId="29" xfId="0" applyFont="1" applyBorder="1" applyAlignment="1" applyProtection="1">
      <alignment horizontal="justify" vertical="center" wrapText="1"/>
      <protection locked="0"/>
    </xf>
    <xf numFmtId="0" fontId="8" fillId="0" borderId="31" xfId="0" applyFont="1" applyBorder="1" applyAlignment="1" applyProtection="1">
      <alignment horizontal="justify" vertical="center" wrapText="1"/>
      <protection locked="0"/>
    </xf>
    <xf numFmtId="0" fontId="11" fillId="0" borderId="24" xfId="0" applyFont="1" applyBorder="1" applyAlignment="1" applyProtection="1">
      <alignment horizontal="justify" vertical="center" wrapText="1"/>
      <protection locked="0"/>
    </xf>
    <xf numFmtId="0" fontId="11" fillId="0" borderId="24" xfId="0" applyFont="1" applyBorder="1" applyAlignment="1" applyProtection="1">
      <alignment horizontal="justify" vertical="center"/>
      <protection locked="0"/>
    </xf>
    <xf numFmtId="0" fontId="11" fillId="0" borderId="29" xfId="0" applyFont="1" applyBorder="1" applyAlignment="1" applyProtection="1">
      <alignment horizontal="justify" vertical="center"/>
      <protection locked="0"/>
    </xf>
    <xf numFmtId="0" fontId="8" fillId="0" borderId="24" xfId="0" applyFont="1" applyBorder="1" applyAlignment="1" applyProtection="1">
      <alignment horizontal="center" vertical="center" wrapText="1"/>
      <protection locked="0"/>
    </xf>
    <xf numFmtId="0" fontId="8" fillId="0" borderId="24" xfId="0" applyFont="1" applyBorder="1" applyAlignment="1" applyProtection="1">
      <alignment horizontal="center" vertical="center"/>
      <protection locked="0"/>
    </xf>
    <xf numFmtId="0" fontId="8" fillId="0" borderId="29" xfId="0" applyFont="1" applyBorder="1" applyAlignment="1" applyProtection="1">
      <alignment horizontal="center" vertical="center"/>
      <protection locked="0"/>
    </xf>
    <xf numFmtId="0" fontId="11" fillId="0" borderId="29" xfId="0" applyFont="1" applyBorder="1" applyAlignment="1" applyProtection="1">
      <alignment horizontal="justify" vertical="center" wrapText="1"/>
      <protection locked="0"/>
    </xf>
    <xf numFmtId="0" fontId="11" fillId="0" borderId="31" xfId="0" applyFont="1" applyBorder="1" applyAlignment="1" applyProtection="1">
      <alignment horizontal="justify" vertical="center" wrapText="1"/>
      <protection locked="0"/>
    </xf>
    <xf numFmtId="0" fontId="22" fillId="0" borderId="24" xfId="0" applyFont="1" applyBorder="1" applyAlignment="1" applyProtection="1">
      <alignment horizontal="center" vertical="center" wrapText="1"/>
      <protection locked="0"/>
    </xf>
    <xf numFmtId="0" fontId="22" fillId="0" borderId="29" xfId="0" applyFont="1" applyBorder="1" applyAlignment="1" applyProtection="1">
      <alignment horizontal="center" vertical="center" wrapText="1"/>
      <protection locked="0"/>
    </xf>
    <xf numFmtId="0" fontId="11" fillId="0" borderId="24" xfId="0" applyFont="1" applyBorder="1" applyAlignment="1" applyProtection="1">
      <alignment horizontal="left" vertical="center" wrapText="1"/>
      <protection locked="0"/>
    </xf>
    <xf numFmtId="0" fontId="11" fillId="0" borderId="29" xfId="0" applyFont="1" applyBorder="1" applyAlignment="1" applyProtection="1">
      <alignment horizontal="left" vertical="center" wrapText="1"/>
      <protection locked="0"/>
    </xf>
    <xf numFmtId="0" fontId="11" fillId="0" borderId="24" xfId="0" applyFont="1" applyBorder="1" applyAlignment="1" applyProtection="1">
      <alignment horizontal="center" vertical="center" wrapText="1"/>
      <protection locked="0"/>
    </xf>
    <xf numFmtId="0" fontId="11" fillId="0" borderId="29" xfId="0" applyFont="1" applyBorder="1" applyAlignment="1" applyProtection="1">
      <alignment horizontal="center" vertical="center" wrapText="1"/>
      <protection locked="0"/>
    </xf>
    <xf numFmtId="0" fontId="8" fillId="0" borderId="41" xfId="0" applyFont="1" applyBorder="1" applyAlignment="1">
      <alignment horizontal="center" vertical="center" wrapText="1"/>
    </xf>
    <xf numFmtId="0" fontId="8" fillId="0" borderId="40" xfId="0" applyFont="1" applyBorder="1" applyAlignment="1">
      <alignment horizontal="center" vertical="center" wrapText="1"/>
    </xf>
    <xf numFmtId="0" fontId="8" fillId="13" borderId="24" xfId="0" applyFont="1" applyFill="1" applyBorder="1" applyAlignment="1">
      <alignment horizontal="center" vertical="center" wrapText="1"/>
    </xf>
    <xf numFmtId="0" fontId="8" fillId="13" borderId="29" xfId="0" applyFont="1" applyFill="1" applyBorder="1" applyAlignment="1">
      <alignment horizontal="center" vertical="center" wrapText="1"/>
    </xf>
    <xf numFmtId="0" fontId="8" fillId="14" borderId="24" xfId="0" applyFont="1" applyFill="1" applyBorder="1" applyAlignment="1">
      <alignment horizontal="center" vertical="center" wrapText="1"/>
    </xf>
    <xf numFmtId="0" fontId="8" fillId="14" borderId="29" xfId="0" applyFont="1" applyFill="1" applyBorder="1" applyAlignment="1">
      <alignment horizontal="center" vertical="center" wrapText="1"/>
    </xf>
    <xf numFmtId="0" fontId="8" fillId="14" borderId="31" xfId="0" applyFont="1" applyFill="1" applyBorder="1" applyAlignment="1">
      <alignment horizontal="center" vertical="center" wrapText="1"/>
    </xf>
    <xf numFmtId="0" fontId="11" fillId="0" borderId="32" xfId="0" applyFont="1" applyBorder="1" applyAlignment="1" applyProtection="1">
      <alignment horizontal="justify" vertical="center" wrapText="1"/>
      <protection locked="0"/>
    </xf>
    <xf numFmtId="0" fontId="11" fillId="0" borderId="31" xfId="0" applyFont="1" applyBorder="1" applyAlignment="1" applyProtection="1">
      <alignment horizontal="justify" vertical="center"/>
      <protection locked="0"/>
    </xf>
    <xf numFmtId="0" fontId="11" fillId="0" borderId="32" xfId="0" applyFont="1" applyBorder="1" applyAlignment="1" applyProtection="1">
      <alignment horizontal="justify" vertical="center"/>
      <protection locked="0"/>
    </xf>
    <xf numFmtId="0" fontId="8" fillId="0" borderId="31" xfId="0" applyFont="1" applyBorder="1" applyAlignment="1" applyProtection="1">
      <alignment horizontal="center" vertical="center"/>
      <protection locked="0"/>
    </xf>
    <xf numFmtId="0" fontId="8" fillId="0" borderId="32" xfId="0" applyFont="1" applyBorder="1" applyAlignment="1" applyProtection="1">
      <alignment horizontal="center" vertical="center"/>
      <protection locked="0"/>
    </xf>
    <xf numFmtId="14" fontId="11" fillId="0" borderId="24" xfId="0" applyNumberFormat="1" applyFont="1" applyBorder="1" applyAlignment="1" applyProtection="1">
      <alignment horizontal="center" vertical="center"/>
      <protection locked="0"/>
    </xf>
    <xf numFmtId="0" fontId="11" fillId="0" borderId="24" xfId="0" applyFont="1" applyBorder="1" applyAlignment="1" applyProtection="1">
      <alignment horizontal="center" vertical="center"/>
      <protection locked="0"/>
    </xf>
    <xf numFmtId="0" fontId="11" fillId="0" borderId="29" xfId="0" applyFont="1" applyBorder="1" applyAlignment="1" applyProtection="1">
      <alignment horizontal="center" vertical="center"/>
      <protection locked="0"/>
    </xf>
    <xf numFmtId="0" fontId="11" fillId="0" borderId="29" xfId="0" applyFont="1" applyBorder="1" applyAlignment="1">
      <alignment horizontal="center" vertical="center"/>
    </xf>
    <xf numFmtId="0" fontId="11" fillId="0" borderId="31" xfId="0" applyFont="1" applyBorder="1" applyAlignment="1">
      <alignment horizontal="center" vertical="center"/>
    </xf>
    <xf numFmtId="0" fontId="8" fillId="0" borderId="24" xfId="0" applyFont="1" applyBorder="1" applyAlignment="1">
      <alignment horizontal="center" vertical="center" wrapText="1"/>
    </xf>
    <xf numFmtId="0" fontId="22" fillId="0" borderId="29" xfId="0" applyFont="1" applyBorder="1" applyAlignment="1">
      <alignment horizontal="center" vertical="center" wrapText="1"/>
    </xf>
    <xf numFmtId="0" fontId="22" fillId="0" borderId="31" xfId="0" applyFont="1" applyBorder="1" applyAlignment="1">
      <alignment horizontal="center" vertical="center" wrapText="1"/>
    </xf>
    <xf numFmtId="1" fontId="8" fillId="0" borderId="36" xfId="0" applyNumberFormat="1" applyFont="1" applyBorder="1" applyAlignment="1">
      <alignment horizontal="center" vertical="center" wrapText="1"/>
    </xf>
    <xf numFmtId="1" fontId="8" fillId="0" borderId="40" xfId="0" applyNumberFormat="1" applyFont="1" applyBorder="1" applyAlignment="1">
      <alignment horizontal="center" vertical="center" wrapText="1"/>
    </xf>
    <xf numFmtId="0" fontId="38" fillId="0" borderId="24" xfId="0" applyFont="1" applyBorder="1" applyAlignment="1" applyProtection="1">
      <alignment horizontal="justify" vertical="center" wrapText="1"/>
      <protection locked="0"/>
    </xf>
    <xf numFmtId="0" fontId="38" fillId="0" borderId="29" xfId="0" applyFont="1" applyBorder="1" applyAlignment="1" applyProtection="1">
      <alignment horizontal="justify" vertical="center" wrapText="1"/>
      <protection locked="0"/>
    </xf>
    <xf numFmtId="0" fontId="8" fillId="13" borderId="24" xfId="0" applyFont="1" applyFill="1" applyBorder="1" applyAlignment="1">
      <alignment horizontal="center" vertical="center"/>
    </xf>
    <xf numFmtId="0" fontId="3" fillId="0" borderId="31" xfId="0" applyFont="1" applyBorder="1" applyAlignment="1" applyProtection="1">
      <alignment horizontal="justify" vertical="center"/>
      <protection locked="0"/>
    </xf>
    <xf numFmtId="0" fontId="3" fillId="0" borderId="32" xfId="0" applyFont="1" applyBorder="1" applyAlignment="1" applyProtection="1">
      <alignment horizontal="justify" vertical="center"/>
      <protection locked="0"/>
    </xf>
    <xf numFmtId="0" fontId="25" fillId="0" borderId="24" xfId="0" applyFont="1" applyBorder="1" applyAlignment="1" applyProtection="1">
      <alignment horizontal="justify" vertical="center" wrapText="1"/>
      <protection locked="0"/>
    </xf>
    <xf numFmtId="0" fontId="25" fillId="0" borderId="29" xfId="0" applyFont="1" applyBorder="1" applyAlignment="1" applyProtection="1">
      <alignment horizontal="justify" vertical="center" wrapText="1"/>
      <protection locked="0"/>
    </xf>
    <xf numFmtId="14" fontId="3" fillId="10" borderId="24" xfId="0" applyNumberFormat="1" applyFont="1" applyFill="1" applyBorder="1" applyAlignment="1" applyProtection="1">
      <alignment horizontal="left" vertical="center" wrapText="1"/>
      <protection locked="0"/>
    </xf>
    <xf numFmtId="14" fontId="3" fillId="10" borderId="24" xfId="0" applyNumberFormat="1" applyFont="1" applyFill="1" applyBorder="1" applyAlignment="1" applyProtection="1">
      <alignment horizontal="center" vertical="center" wrapText="1"/>
      <protection locked="0"/>
    </xf>
    <xf numFmtId="0" fontId="40" fillId="0" borderId="24" xfId="0" applyFont="1" applyBorder="1" applyAlignment="1" applyProtection="1">
      <alignment horizontal="justify" vertical="center" wrapText="1"/>
      <protection locked="0"/>
    </xf>
    <xf numFmtId="0" fontId="40" fillId="0" borderId="29" xfId="0" applyFont="1" applyBorder="1" applyAlignment="1" applyProtection="1">
      <alignment horizontal="justify" vertical="center" wrapText="1"/>
      <protection locked="0"/>
    </xf>
    <xf numFmtId="0" fontId="33" fillId="0" borderId="31" xfId="0" applyFont="1" applyBorder="1" applyAlignment="1" applyProtection="1">
      <alignment horizontal="center" vertical="center" wrapText="1"/>
      <protection locked="0"/>
    </xf>
    <xf numFmtId="0" fontId="33" fillId="0" borderId="32" xfId="0" applyFont="1" applyBorder="1" applyAlignment="1" applyProtection="1">
      <alignment horizontal="center" vertical="center" wrapText="1"/>
      <protection locked="0"/>
    </xf>
    <xf numFmtId="0" fontId="25" fillId="0" borderId="24" xfId="0" applyFont="1" applyBorder="1" applyAlignment="1" applyProtection="1">
      <alignment horizontal="justify" vertical="center"/>
      <protection locked="0"/>
    </xf>
    <xf numFmtId="0" fontId="25" fillId="0" borderId="29" xfId="0" applyFont="1" applyBorder="1" applyAlignment="1" applyProtection="1">
      <alignment horizontal="justify" vertical="center"/>
      <protection locked="0"/>
    </xf>
    <xf numFmtId="0" fontId="4" fillId="0" borderId="26" xfId="0" applyFont="1" applyBorder="1" applyAlignment="1" applyProtection="1">
      <alignment horizontal="center" vertical="center" wrapText="1"/>
      <protection locked="0"/>
    </xf>
    <xf numFmtId="0" fontId="3" fillId="0" borderId="25" xfId="0" applyFont="1" applyBorder="1" applyAlignment="1" applyProtection="1">
      <alignment horizontal="center" vertical="center"/>
      <protection locked="0"/>
    </xf>
    <xf numFmtId="0" fontId="4" fillId="16" borderId="25" xfId="0" applyFont="1" applyFill="1" applyBorder="1" applyAlignment="1">
      <alignment horizontal="center" vertical="center" wrapText="1"/>
    </xf>
    <xf numFmtId="0" fontId="4" fillId="16" borderId="26" xfId="0" applyFont="1" applyFill="1" applyBorder="1" applyAlignment="1">
      <alignment horizontal="center" vertical="center" wrapText="1"/>
    </xf>
    <xf numFmtId="0" fontId="4" fillId="16" borderId="27" xfId="0" applyFont="1" applyFill="1" applyBorder="1" applyAlignment="1">
      <alignment horizontal="center" vertical="center" wrapText="1"/>
    </xf>
    <xf numFmtId="0" fontId="4" fillId="10" borderId="25" xfId="0" applyFont="1" applyFill="1" applyBorder="1" applyAlignment="1">
      <alignment horizontal="center" vertical="center" wrapText="1"/>
    </xf>
    <xf numFmtId="0" fontId="4" fillId="10" borderId="27" xfId="0" applyFont="1" applyFill="1" applyBorder="1" applyAlignment="1">
      <alignment horizontal="center" vertical="center" wrapText="1"/>
    </xf>
    <xf numFmtId="0" fontId="4" fillId="10" borderId="26" xfId="0" applyFont="1" applyFill="1" applyBorder="1" applyAlignment="1">
      <alignment horizontal="center" vertical="center" wrapText="1"/>
    </xf>
    <xf numFmtId="0" fontId="4" fillId="10" borderId="25" xfId="0" applyFont="1" applyFill="1" applyBorder="1" applyAlignment="1">
      <alignment horizontal="center" vertical="center"/>
    </xf>
    <xf numFmtId="0" fontId="4" fillId="10" borderId="26" xfId="0" applyFont="1" applyFill="1" applyBorder="1" applyAlignment="1">
      <alignment horizontal="center" vertical="center"/>
    </xf>
    <xf numFmtId="0" fontId="4" fillId="10" borderId="27" xfId="0" applyFont="1" applyFill="1" applyBorder="1" applyAlignment="1">
      <alignment horizontal="center" vertical="center"/>
    </xf>
    <xf numFmtId="0" fontId="4" fillId="16" borderId="28" xfId="0" applyFont="1" applyFill="1" applyBorder="1" applyAlignment="1">
      <alignment horizontal="center" vertical="center" wrapText="1"/>
    </xf>
    <xf numFmtId="0" fontId="3" fillId="0" borderId="37" xfId="0" applyFont="1" applyBorder="1" applyAlignment="1" applyProtection="1">
      <alignment horizontal="center" vertical="center" wrapText="1"/>
      <protection locked="0"/>
    </xf>
    <xf numFmtId="0" fontId="4" fillId="0" borderId="44" xfId="0" applyFont="1" applyBorder="1" applyAlignment="1" applyProtection="1">
      <alignment horizontal="center" vertical="center" wrapText="1"/>
      <protection locked="0"/>
    </xf>
    <xf numFmtId="0" fontId="4" fillId="0" borderId="45" xfId="0" applyFont="1" applyBorder="1" applyAlignment="1" applyProtection="1">
      <alignment horizontal="center" vertical="center" wrapText="1"/>
      <protection locked="0"/>
    </xf>
    <xf numFmtId="14" fontId="3" fillId="0" borderId="26" xfId="0" applyNumberFormat="1" applyFont="1" applyBorder="1" applyAlignment="1" applyProtection="1">
      <alignment horizontal="center" vertical="center"/>
      <protection locked="0"/>
    </xf>
    <xf numFmtId="14" fontId="3" fillId="0" borderId="27" xfId="0" applyNumberFormat="1" applyFont="1" applyBorder="1" applyAlignment="1" applyProtection="1">
      <alignment horizontal="center" vertical="center"/>
      <protection locked="0"/>
    </xf>
    <xf numFmtId="0" fontId="21" fillId="0" borderId="37" xfId="0" applyFont="1" applyBorder="1" applyAlignment="1">
      <alignment horizontal="center" vertical="center"/>
    </xf>
    <xf numFmtId="0" fontId="8" fillId="11" borderId="24" xfId="0" applyFont="1" applyFill="1" applyBorder="1" applyAlignment="1" applyProtection="1">
      <alignment horizontal="left" vertical="center"/>
      <protection locked="0"/>
    </xf>
    <xf numFmtId="14" fontId="22" fillId="0" borderId="24" xfId="0" applyNumberFormat="1" applyFont="1" applyBorder="1" applyAlignment="1" applyProtection="1">
      <alignment horizontal="center" vertical="center"/>
      <protection locked="0"/>
    </xf>
    <xf numFmtId="0" fontId="22" fillId="0" borderId="24" xfId="0" applyFont="1" applyBorder="1" applyAlignment="1" applyProtection="1">
      <alignment horizontal="center" vertical="center"/>
      <protection locked="0"/>
    </xf>
    <xf numFmtId="0" fontId="11" fillId="11" borderId="25" xfId="0" applyFont="1" applyFill="1" applyBorder="1" applyAlignment="1">
      <alignment horizontal="center"/>
    </xf>
    <xf numFmtId="0" fontId="11" fillId="11" borderId="26" xfId="0" applyFont="1" applyFill="1" applyBorder="1" applyAlignment="1">
      <alignment horizontal="center"/>
    </xf>
    <xf numFmtId="0" fontId="11" fillId="11" borderId="27" xfId="0" applyFont="1" applyFill="1" applyBorder="1" applyAlignment="1">
      <alignment horizontal="center"/>
    </xf>
    <xf numFmtId="0" fontId="8" fillId="10" borderId="25" xfId="0" applyFont="1" applyFill="1" applyBorder="1" applyAlignment="1">
      <alignment horizontal="right" vertical="center"/>
    </xf>
    <xf numFmtId="0" fontId="8" fillId="10" borderId="26" xfId="0" applyFont="1" applyFill="1" applyBorder="1" applyAlignment="1">
      <alignment horizontal="right" vertical="center"/>
    </xf>
    <xf numFmtId="0" fontId="8" fillId="10" borderId="27" xfId="0" applyFont="1" applyFill="1" applyBorder="1" applyAlignment="1">
      <alignment horizontal="right" vertical="center"/>
    </xf>
    <xf numFmtId="0" fontId="11" fillId="10" borderId="25" xfId="0" applyFont="1" applyFill="1" applyBorder="1" applyAlignment="1">
      <alignment horizontal="center" vertical="center"/>
    </xf>
    <xf numFmtId="0" fontId="11" fillId="10" borderId="27" xfId="0" applyFont="1" applyFill="1" applyBorder="1" applyAlignment="1">
      <alignment horizontal="center" vertical="center"/>
    </xf>
    <xf numFmtId="0" fontId="11" fillId="11" borderId="24" xfId="0" applyFont="1" applyFill="1" applyBorder="1" applyAlignment="1">
      <alignment horizontal="center"/>
    </xf>
    <xf numFmtId="0" fontId="8" fillId="11" borderId="24" xfId="0" applyFont="1" applyFill="1" applyBorder="1" applyAlignment="1">
      <alignment horizontal="center"/>
    </xf>
    <xf numFmtId="0" fontId="8" fillId="11" borderId="25" xfId="0" applyFont="1" applyFill="1" applyBorder="1" applyAlignment="1">
      <alignment horizontal="center"/>
    </xf>
    <xf numFmtId="0" fontId="8" fillId="11" borderId="26" xfId="0" applyFont="1" applyFill="1" applyBorder="1" applyAlignment="1">
      <alignment horizontal="center"/>
    </xf>
    <xf numFmtId="0" fontId="8" fillId="11" borderId="28" xfId="0" applyFont="1" applyFill="1" applyBorder="1" applyAlignment="1">
      <alignment horizontal="center"/>
    </xf>
    <xf numFmtId="0" fontId="8" fillId="11" borderId="27" xfId="0" applyFont="1" applyFill="1" applyBorder="1" applyAlignment="1">
      <alignment horizontal="center"/>
    </xf>
    <xf numFmtId="0" fontId="8" fillId="11" borderId="29" xfId="0" applyFont="1" applyFill="1" applyBorder="1" applyAlignment="1">
      <alignment horizontal="center" vertical="center"/>
    </xf>
    <xf numFmtId="0" fontId="8" fillId="11" borderId="31" xfId="0" applyFont="1" applyFill="1" applyBorder="1" applyAlignment="1">
      <alignment horizontal="center" vertical="center"/>
    </xf>
    <xf numFmtId="0" fontId="8" fillId="11" borderId="32" xfId="0" applyFont="1" applyFill="1" applyBorder="1" applyAlignment="1">
      <alignment horizontal="center" vertical="center"/>
    </xf>
    <xf numFmtId="0" fontId="8" fillId="11" borderId="30" xfId="0" applyFont="1" applyFill="1" applyBorder="1" applyAlignment="1">
      <alignment horizontal="center" vertical="center"/>
    </xf>
    <xf numFmtId="0" fontId="8" fillId="11" borderId="0" xfId="0" applyFont="1" applyFill="1" applyAlignment="1">
      <alignment horizontal="center" vertical="center"/>
    </xf>
    <xf numFmtId="0" fontId="8" fillId="11" borderId="33" xfId="0" applyFont="1" applyFill="1" applyBorder="1" applyAlignment="1">
      <alignment horizontal="center" vertical="center"/>
    </xf>
    <xf numFmtId="0" fontId="8" fillId="11" borderId="28" xfId="0" applyFont="1" applyFill="1" applyBorder="1" applyAlignment="1">
      <alignment horizontal="center" vertical="center"/>
    </xf>
    <xf numFmtId="0" fontId="8" fillId="11" borderId="24" xfId="0" applyFont="1" applyFill="1" applyBorder="1" applyAlignment="1">
      <alignment horizontal="center" vertical="center" wrapText="1"/>
    </xf>
    <xf numFmtId="0" fontId="8" fillId="11" borderId="29" xfId="0" applyFont="1" applyFill="1" applyBorder="1" applyAlignment="1">
      <alignment horizontal="center" vertical="center" wrapText="1"/>
    </xf>
    <xf numFmtId="0" fontId="8" fillId="11" borderId="31" xfId="0" applyFont="1" applyFill="1" applyBorder="1" applyAlignment="1">
      <alignment horizontal="center" vertical="center" wrapText="1"/>
    </xf>
    <xf numFmtId="0" fontId="8" fillId="11" borderId="32" xfId="0" applyFont="1" applyFill="1" applyBorder="1" applyAlignment="1">
      <alignment horizontal="center" vertical="center" wrapText="1"/>
    </xf>
    <xf numFmtId="0" fontId="8" fillId="11" borderId="24" xfId="0" applyFont="1" applyFill="1" applyBorder="1" applyAlignment="1">
      <alignment horizontal="center" vertical="center"/>
    </xf>
    <xf numFmtId="0" fontId="8" fillId="11" borderId="32" xfId="0" applyFont="1" applyFill="1" applyBorder="1" applyAlignment="1">
      <alignment horizontal="center"/>
    </xf>
    <xf numFmtId="0" fontId="22" fillId="11" borderId="29" xfId="0" applyFont="1" applyFill="1" applyBorder="1" applyAlignment="1">
      <alignment horizontal="center" vertical="center" wrapText="1"/>
    </xf>
    <xf numFmtId="0" fontId="22" fillId="11" borderId="32" xfId="0" applyFont="1" applyFill="1" applyBorder="1" applyAlignment="1">
      <alignment horizontal="center" vertical="center" wrapText="1"/>
    </xf>
    <xf numFmtId="0" fontId="8" fillId="0" borderId="24" xfId="0" applyFont="1" applyBorder="1" applyAlignment="1" applyProtection="1">
      <alignment horizontal="center" wrapText="1"/>
      <protection locked="0"/>
    </xf>
    <xf numFmtId="0" fontId="8" fillId="0" borderId="29" xfId="0" applyFont="1" applyBorder="1" applyAlignment="1" applyProtection="1">
      <alignment horizontal="center" wrapText="1"/>
      <protection locked="0"/>
    </xf>
    <xf numFmtId="0" fontId="8" fillId="0" borderId="29" xfId="0" applyFont="1" applyBorder="1" applyAlignment="1" applyProtection="1">
      <alignment horizontal="center" vertical="center" wrapText="1"/>
      <protection locked="0"/>
    </xf>
    <xf numFmtId="0" fontId="8" fillId="0" borderId="31" xfId="0" applyFont="1" applyBorder="1" applyAlignment="1" applyProtection="1">
      <alignment horizontal="center" vertical="center" wrapText="1"/>
      <protection locked="0"/>
    </xf>
    <xf numFmtId="0" fontId="11" fillId="0" borderId="31" xfId="0" applyFont="1" applyBorder="1" applyAlignment="1" applyProtection="1">
      <alignment horizontal="center" vertical="center" wrapText="1"/>
      <protection locked="0"/>
    </xf>
    <xf numFmtId="0" fontId="22" fillId="11" borderId="24" xfId="0" applyFont="1" applyFill="1" applyBorder="1" applyAlignment="1">
      <alignment horizontal="center" vertical="center" wrapText="1"/>
    </xf>
    <xf numFmtId="0" fontId="11" fillId="0" borderId="24" xfId="0" applyFont="1" applyBorder="1" applyAlignment="1" applyProtection="1">
      <alignment horizontal="center" vertical="top" wrapText="1"/>
      <protection locked="0"/>
    </xf>
    <xf numFmtId="0" fontId="11" fillId="0" borderId="24" xfId="0" applyFont="1" applyBorder="1" applyAlignment="1" applyProtection="1">
      <alignment horizontal="center" vertical="top"/>
      <protection locked="0"/>
    </xf>
    <xf numFmtId="0" fontId="11" fillId="0" borderId="29" xfId="0" applyFont="1" applyBorder="1" applyAlignment="1" applyProtection="1">
      <alignment horizontal="center" vertical="top"/>
      <protection locked="0"/>
    </xf>
    <xf numFmtId="0" fontId="38" fillId="0" borderId="24" xfId="0" applyFont="1" applyBorder="1" applyAlignment="1" applyProtection="1">
      <alignment horizontal="center" vertical="center" wrapText="1"/>
      <protection locked="0"/>
    </xf>
    <xf numFmtId="0" fontId="47" fillId="0" borderId="24" xfId="0" applyFont="1" applyBorder="1" applyAlignment="1" applyProtection="1">
      <alignment horizontal="center" vertical="center" wrapText="1"/>
      <protection locked="0"/>
    </xf>
    <xf numFmtId="0" fontId="47" fillId="0" borderId="29" xfId="0" applyFont="1" applyBorder="1" applyAlignment="1" applyProtection="1">
      <alignment horizontal="center" vertical="center" wrapText="1"/>
      <protection locked="0"/>
    </xf>
    <xf numFmtId="0" fontId="11" fillId="0" borderId="29" xfId="0" applyFont="1" applyBorder="1" applyAlignment="1" applyProtection="1">
      <alignment horizontal="center" vertical="top" wrapText="1"/>
      <protection locked="0"/>
    </xf>
    <xf numFmtId="0" fontId="11" fillId="0" borderId="31" xfId="0" applyFont="1" applyBorder="1" applyAlignment="1" applyProtection="1">
      <alignment horizontal="center" vertical="center"/>
      <protection locked="0"/>
    </xf>
    <xf numFmtId="0" fontId="11" fillId="0" borderId="32" xfId="0" applyFont="1" applyBorder="1" applyAlignment="1" applyProtection="1">
      <alignment horizontal="center" vertical="center"/>
      <protection locked="0"/>
    </xf>
    <xf numFmtId="0" fontId="11" fillId="0" borderId="91" xfId="0" applyFont="1" applyBorder="1" applyAlignment="1">
      <alignment horizontal="center" vertical="center"/>
    </xf>
    <xf numFmtId="0" fontId="11" fillId="0" borderId="32" xfId="0" applyFont="1" applyBorder="1" applyAlignment="1" applyProtection="1">
      <alignment horizontal="center" vertical="center" wrapText="1"/>
      <protection locked="0"/>
    </xf>
    <xf numFmtId="0" fontId="8" fillId="0" borderId="92" xfId="0" applyFont="1" applyBorder="1" applyAlignment="1" applyProtection="1">
      <alignment horizontal="justify" vertical="center" wrapText="1"/>
      <protection locked="0"/>
    </xf>
    <xf numFmtId="0" fontId="8" fillId="0" borderId="98" xfId="0" applyFont="1" applyBorder="1" applyAlignment="1" applyProtection="1">
      <alignment horizontal="justify" vertical="center" wrapText="1"/>
      <protection locked="0"/>
    </xf>
    <xf numFmtId="0" fontId="8" fillId="0" borderId="99" xfId="0" applyFont="1" applyBorder="1" applyAlignment="1" applyProtection="1">
      <alignment horizontal="justify" vertical="center" wrapText="1"/>
      <protection locked="0"/>
    </xf>
    <xf numFmtId="0" fontId="8" fillId="0" borderId="93" xfId="0" applyFont="1" applyBorder="1" applyAlignment="1" applyProtection="1">
      <alignment horizontal="center" vertical="center" wrapText="1"/>
      <protection locked="0"/>
    </xf>
    <xf numFmtId="0" fontId="8" fillId="0" borderId="100" xfId="0" applyFont="1" applyBorder="1" applyAlignment="1" applyProtection="1">
      <alignment horizontal="center" vertical="center" wrapText="1"/>
      <protection locked="0"/>
    </xf>
    <xf numFmtId="0" fontId="38" fillId="0" borderId="94" xfId="0" applyFont="1" applyBorder="1" applyAlignment="1" applyProtection="1">
      <alignment horizontal="justify" vertical="center" wrapText="1"/>
      <protection locked="0"/>
    </xf>
    <xf numFmtId="0" fontId="38" fillId="0" borderId="27" xfId="0" applyFont="1" applyBorder="1" applyAlignment="1" applyProtection="1">
      <alignment horizontal="justify" vertical="center"/>
      <protection locked="0"/>
    </xf>
    <xf numFmtId="0" fontId="38" fillId="0" borderId="101" xfId="0" applyFont="1" applyBorder="1" applyAlignment="1" applyProtection="1">
      <alignment horizontal="justify" vertical="center"/>
      <protection locked="0"/>
    </xf>
    <xf numFmtId="0" fontId="8" fillId="0" borderId="100" xfId="0" applyFont="1" applyBorder="1" applyAlignment="1" applyProtection="1">
      <alignment horizontal="center" vertical="center"/>
      <protection locked="0"/>
    </xf>
    <xf numFmtId="0" fontId="11" fillId="0" borderId="80" xfId="0" applyFont="1" applyBorder="1" applyAlignment="1" applyProtection="1">
      <alignment horizontal="justify" vertical="center" wrapText="1"/>
      <protection locked="0"/>
    </xf>
    <xf numFmtId="0" fontId="11" fillId="0" borderId="93" xfId="0" applyFont="1" applyBorder="1" applyAlignment="1" applyProtection="1">
      <alignment horizontal="justify" vertical="center" wrapText="1"/>
      <protection locked="0"/>
    </xf>
    <xf numFmtId="0" fontId="11" fillId="0" borderId="100" xfId="0" applyFont="1" applyBorder="1" applyAlignment="1" applyProtection="1">
      <alignment horizontal="justify" vertical="center"/>
      <protection locked="0"/>
    </xf>
    <xf numFmtId="0" fontId="22" fillId="0" borderId="93" xfId="0" applyFont="1" applyBorder="1" applyAlignment="1" applyProtection="1">
      <alignment horizontal="center" vertical="center" wrapText="1"/>
      <protection locked="0"/>
    </xf>
    <xf numFmtId="0" fontId="22" fillId="0" borderId="100" xfId="0" applyFont="1" applyBorder="1" applyAlignment="1" applyProtection="1">
      <alignment horizontal="center" vertical="center" wrapText="1"/>
      <protection locked="0"/>
    </xf>
    <xf numFmtId="0" fontId="38" fillId="0" borderId="24" xfId="0" applyFont="1" applyBorder="1" applyAlignment="1" applyProtection="1">
      <alignment horizontal="center" vertical="center"/>
      <protection locked="0"/>
    </xf>
    <xf numFmtId="0" fontId="38" fillId="0" borderId="29" xfId="0" applyFont="1" applyBorder="1" applyAlignment="1" applyProtection="1">
      <alignment horizontal="center" vertical="center"/>
      <protection locked="0"/>
    </xf>
    <xf numFmtId="0" fontId="3" fillId="0" borderId="0" xfId="0" applyFont="1" applyAlignment="1">
      <alignment horizontal="center" vertical="top" wrapText="1"/>
    </xf>
    <xf numFmtId="0" fontId="8" fillId="0" borderId="104" xfId="0" applyFont="1" applyBorder="1" applyAlignment="1">
      <alignment horizontal="center" vertical="center" wrapText="1"/>
    </xf>
    <xf numFmtId="0" fontId="8" fillId="13" borderId="100" xfId="0" applyFont="1" applyFill="1" applyBorder="1" applyAlignment="1">
      <alignment horizontal="center" vertical="center" wrapText="1"/>
    </xf>
    <xf numFmtId="0" fontId="8" fillId="14" borderId="100" xfId="0" applyFont="1" applyFill="1" applyBorder="1" applyAlignment="1">
      <alignment horizontal="center" vertical="center" wrapText="1"/>
    </xf>
    <xf numFmtId="0" fontId="8" fillId="14" borderId="91" xfId="0" applyFont="1" applyFill="1" applyBorder="1" applyAlignment="1">
      <alignment horizontal="center" vertical="center" wrapText="1"/>
    </xf>
    <xf numFmtId="0" fontId="11" fillId="0" borderId="91" xfId="0" applyFont="1" applyBorder="1" applyAlignment="1" applyProtection="1">
      <alignment horizontal="justify" vertical="center"/>
      <protection locked="0"/>
    </xf>
    <xf numFmtId="0" fontId="11" fillId="0" borderId="80" xfId="0" applyFont="1" applyBorder="1" applyAlignment="1" applyProtection="1">
      <alignment horizontal="justify" vertical="center"/>
      <protection locked="0"/>
    </xf>
    <xf numFmtId="0" fontId="8" fillId="0" borderId="80" xfId="0" applyFont="1" applyBorder="1" applyAlignment="1" applyProtection="1">
      <alignment horizontal="center" vertical="center"/>
      <protection locked="0"/>
    </xf>
    <xf numFmtId="0" fontId="8" fillId="0" borderId="91" xfId="0" applyFont="1" applyBorder="1" applyAlignment="1" applyProtection="1">
      <alignment horizontal="center" vertical="center"/>
      <protection locked="0"/>
    </xf>
    <xf numFmtId="0" fontId="8" fillId="0" borderId="24" xfId="0" applyFont="1" applyBorder="1" applyAlignment="1" applyProtection="1">
      <alignment horizontal="justify" vertical="top" wrapText="1"/>
      <protection locked="0"/>
    </xf>
    <xf numFmtId="0" fontId="11" fillId="0" borderId="24" xfId="0" applyFont="1" applyBorder="1" applyAlignment="1" applyProtection="1">
      <alignment horizontal="justify" vertical="top"/>
      <protection locked="0"/>
    </xf>
    <xf numFmtId="0" fontId="8" fillId="0" borderId="93" xfId="0" applyFont="1" applyBorder="1" applyAlignment="1">
      <alignment horizontal="center" vertical="center" wrapText="1"/>
    </xf>
    <xf numFmtId="0" fontId="8" fillId="0" borderId="93" xfId="0" applyFont="1" applyBorder="1" applyAlignment="1" applyProtection="1">
      <alignment horizontal="center" vertical="center"/>
      <protection locked="0"/>
    </xf>
    <xf numFmtId="0" fontId="22" fillId="0" borderId="80" xfId="0" applyFont="1" applyBorder="1" applyAlignment="1">
      <alignment horizontal="center" vertical="center" wrapText="1"/>
    </xf>
    <xf numFmtId="0" fontId="22" fillId="0" borderId="91" xfId="0" applyFont="1" applyBorder="1" applyAlignment="1">
      <alignment horizontal="center" vertical="center" wrapText="1"/>
    </xf>
    <xf numFmtId="0" fontId="11" fillId="0" borderId="93" xfId="0" applyFont="1" applyBorder="1" applyAlignment="1" applyProtection="1">
      <alignment horizontal="center" vertical="center"/>
      <protection locked="0"/>
    </xf>
    <xf numFmtId="0" fontId="11" fillId="0" borderId="100" xfId="0" applyFont="1" applyBorder="1" applyAlignment="1" applyProtection="1">
      <alignment horizontal="center" vertical="center"/>
      <protection locked="0"/>
    </xf>
    <xf numFmtId="0" fontId="11" fillId="0" borderId="91" xfId="0" applyFont="1" applyBorder="1" applyAlignment="1" applyProtection="1">
      <alignment horizontal="justify" vertical="center" wrapText="1"/>
      <protection locked="0"/>
    </xf>
    <xf numFmtId="1" fontId="8" fillId="0" borderId="97" xfId="0" applyNumberFormat="1" applyFont="1" applyBorder="1" applyAlignment="1">
      <alignment horizontal="center" vertical="center" wrapText="1"/>
    </xf>
    <xf numFmtId="0" fontId="8" fillId="0" borderId="80" xfId="0" applyFont="1" applyBorder="1" applyAlignment="1">
      <alignment horizontal="center" vertical="center" wrapText="1"/>
    </xf>
    <xf numFmtId="0" fontId="8" fillId="0" borderId="91" xfId="0" applyFont="1" applyBorder="1" applyAlignment="1">
      <alignment horizontal="center" vertical="center" wrapText="1"/>
    </xf>
    <xf numFmtId="0" fontId="8" fillId="13" borderId="93" xfId="0" applyFont="1" applyFill="1" applyBorder="1" applyAlignment="1">
      <alignment horizontal="center" vertical="center"/>
    </xf>
    <xf numFmtId="0" fontId="11" fillId="0" borderId="80" xfId="0" applyFont="1" applyBorder="1" applyAlignment="1">
      <alignment horizontal="center" vertical="center"/>
    </xf>
    <xf numFmtId="0" fontId="3" fillId="10" borderId="25" xfId="0" applyFont="1" applyFill="1" applyBorder="1" applyAlignment="1">
      <alignment horizontal="center" vertical="center" wrapText="1"/>
    </xf>
    <xf numFmtId="0" fontId="3" fillId="10" borderId="26" xfId="0" applyFont="1" applyFill="1" applyBorder="1" applyAlignment="1">
      <alignment horizontal="center" vertical="center" wrapText="1"/>
    </xf>
    <xf numFmtId="0" fontId="3" fillId="10" borderId="27" xfId="0" applyFont="1" applyFill="1" applyBorder="1" applyAlignment="1">
      <alignment horizontal="center" vertical="center" wrapText="1"/>
    </xf>
    <xf numFmtId="14" fontId="3" fillId="10" borderId="25" xfId="0" applyNumberFormat="1" applyFont="1" applyFill="1" applyBorder="1" applyAlignment="1">
      <alignment horizontal="center" vertical="center" wrapText="1"/>
    </xf>
    <xf numFmtId="0" fontId="4" fillId="10" borderId="24" xfId="0" applyFont="1" applyFill="1" applyBorder="1" applyAlignment="1">
      <alignment horizontal="center" wrapText="1"/>
    </xf>
    <xf numFmtId="0" fontId="4" fillId="16" borderId="37" xfId="0" applyFont="1" applyFill="1" applyBorder="1" applyAlignment="1">
      <alignment horizontal="center" wrapText="1"/>
    </xf>
    <xf numFmtId="0" fontId="4" fillId="16" borderId="44" xfId="0" applyFont="1" applyFill="1" applyBorder="1" applyAlignment="1">
      <alignment horizontal="center" wrapText="1"/>
    </xf>
    <xf numFmtId="0" fontId="4" fillId="16" borderId="45" xfId="0" applyFont="1" applyFill="1" applyBorder="1" applyAlignment="1">
      <alignment horizontal="center" wrapText="1"/>
    </xf>
    <xf numFmtId="0" fontId="4" fillId="10" borderId="25" xfId="0" applyFont="1" applyFill="1" applyBorder="1" applyAlignment="1">
      <alignment horizontal="center" wrapText="1"/>
    </xf>
    <xf numFmtId="0" fontId="4" fillId="10" borderId="27" xfId="0" applyFont="1" applyFill="1" applyBorder="1" applyAlignment="1">
      <alignment horizontal="center" wrapText="1"/>
    </xf>
    <xf numFmtId="0" fontId="4" fillId="10" borderId="26" xfId="0" applyFont="1" applyFill="1" applyBorder="1" applyAlignment="1">
      <alignment horizontal="center" wrapText="1"/>
    </xf>
    <xf numFmtId="0" fontId="22" fillId="10" borderId="80" xfId="0" applyFont="1" applyFill="1" applyBorder="1" applyAlignment="1">
      <alignment horizontal="center" vertical="center"/>
    </xf>
    <xf numFmtId="0" fontId="22" fillId="10" borderId="91" xfId="0" applyFont="1" applyFill="1" applyBorder="1" applyAlignment="1">
      <alignment horizontal="center" vertical="center"/>
    </xf>
    <xf numFmtId="0" fontId="38" fillId="0" borderId="93" xfId="0" applyFont="1" applyBorder="1" applyAlignment="1" applyProtection="1">
      <alignment horizontal="justify" vertical="center" wrapText="1"/>
      <protection locked="0"/>
    </xf>
    <xf numFmtId="0" fontId="38" fillId="0" borderId="24" xfId="0" applyFont="1" applyBorder="1" applyAlignment="1" applyProtection="1">
      <alignment horizontal="justify" vertical="center"/>
      <protection locked="0"/>
    </xf>
    <xf numFmtId="0" fontId="38" fillId="0" borderId="100" xfId="0" applyFont="1" applyBorder="1" applyAlignment="1" applyProtection="1">
      <alignment horizontal="justify" vertical="center"/>
      <protection locked="0"/>
    </xf>
    <xf numFmtId="0" fontId="3" fillId="10" borderId="25" xfId="0" applyFont="1" applyFill="1" applyBorder="1" applyAlignment="1">
      <alignment horizontal="center" wrapText="1"/>
    </xf>
    <xf numFmtId="0" fontId="3" fillId="10" borderId="26" xfId="0" applyFont="1" applyFill="1" applyBorder="1" applyAlignment="1">
      <alignment horizontal="center" wrapText="1"/>
    </xf>
    <xf numFmtId="0" fontId="3" fillId="10" borderId="27" xfId="0" applyFont="1" applyFill="1" applyBorder="1" applyAlignment="1">
      <alignment horizontal="center" wrapText="1"/>
    </xf>
    <xf numFmtId="14" fontId="4" fillId="10" borderId="25" xfId="0" applyNumberFormat="1" applyFont="1" applyFill="1" applyBorder="1" applyAlignment="1">
      <alignment horizontal="center" wrapText="1"/>
    </xf>
    <xf numFmtId="0" fontId="4" fillId="16" borderId="33" xfId="0" applyFont="1" applyFill="1" applyBorder="1" applyAlignment="1">
      <alignment horizontal="center" wrapText="1"/>
    </xf>
    <xf numFmtId="0" fontId="4" fillId="16" borderId="28" xfId="0" applyFont="1" applyFill="1" applyBorder="1" applyAlignment="1">
      <alignment horizontal="center" wrapText="1"/>
    </xf>
    <xf numFmtId="0" fontId="4" fillId="16" borderId="105" xfId="0" applyFont="1" applyFill="1" applyBorder="1" applyAlignment="1">
      <alignment horizontal="center" wrapText="1"/>
    </xf>
    <xf numFmtId="0" fontId="0" fillId="0" borderId="24" xfId="0" applyBorder="1" applyAlignment="1" applyProtection="1">
      <alignment horizontal="center" vertical="center"/>
      <protection locked="0"/>
    </xf>
    <xf numFmtId="0" fontId="4" fillId="3" borderId="1" xfId="1" applyFont="1" applyFill="1" applyBorder="1" applyAlignment="1">
      <alignment horizontal="left" vertical="center" wrapText="1"/>
    </xf>
    <xf numFmtId="0" fontId="5" fillId="0" borderId="2" xfId="1" applyFont="1" applyBorder="1"/>
    <xf numFmtId="164" fontId="4" fillId="0" borderId="1" xfId="1" applyNumberFormat="1" applyFont="1" applyBorder="1" applyAlignment="1">
      <alignment horizontal="center" vertical="center" wrapText="1"/>
    </xf>
    <xf numFmtId="0" fontId="5" fillId="0" borderId="3" xfId="1" applyFont="1" applyBorder="1"/>
    <xf numFmtId="0" fontId="3" fillId="3" borderId="1" xfId="1" applyFont="1" applyFill="1" applyBorder="1" applyAlignment="1">
      <alignment horizontal="center" vertical="center" wrapText="1"/>
    </xf>
    <xf numFmtId="0" fontId="4" fillId="2" borderId="1" xfId="1" applyFont="1" applyFill="1" applyBorder="1" applyAlignment="1">
      <alignment horizontal="right" vertical="center" wrapText="1"/>
    </xf>
    <xf numFmtId="0" fontId="4" fillId="2" borderId="1" xfId="1" applyFont="1" applyFill="1" applyBorder="1" applyAlignment="1">
      <alignment horizontal="center" vertical="center" wrapText="1"/>
    </xf>
    <xf numFmtId="0" fontId="4" fillId="3" borderId="1" xfId="1" applyFont="1" applyFill="1" applyBorder="1" applyAlignment="1">
      <alignment horizontal="center" vertical="center" wrapText="1"/>
    </xf>
    <xf numFmtId="0" fontId="4" fillId="3" borderId="5" xfId="1" applyFont="1" applyFill="1" applyBorder="1" applyAlignment="1">
      <alignment horizontal="center" vertical="center" wrapText="1"/>
    </xf>
    <xf numFmtId="0" fontId="5" fillId="0" borderId="7" xfId="1" applyFont="1" applyBorder="1"/>
    <xf numFmtId="0" fontId="5" fillId="0" borderId="11" xfId="1" applyFont="1" applyBorder="1"/>
    <xf numFmtId="0" fontId="4" fillId="3" borderId="6" xfId="1" applyFont="1" applyFill="1" applyBorder="1" applyAlignment="1">
      <alignment horizontal="center" vertical="center" wrapText="1"/>
    </xf>
    <xf numFmtId="0" fontId="5" fillId="0" borderId="0" xfId="1" applyFont="1"/>
    <xf numFmtId="0" fontId="5" fillId="0" borderId="6" xfId="1" applyFont="1" applyBorder="1"/>
    <xf numFmtId="0" fontId="2" fillId="0" borderId="0" xfId="1"/>
    <xf numFmtId="0" fontId="5" fillId="0" borderId="8" xfId="1" applyFont="1" applyBorder="1"/>
    <xf numFmtId="0" fontId="5" fillId="0" borderId="9" xfId="1" applyFont="1" applyBorder="1"/>
    <xf numFmtId="0" fontId="4" fillId="3" borderId="8" xfId="1" applyFont="1" applyFill="1" applyBorder="1" applyAlignment="1">
      <alignment horizontal="center" vertical="center" wrapText="1"/>
    </xf>
    <xf numFmtId="0" fontId="5" fillId="0" borderId="10" xfId="1" applyFont="1" applyBorder="1"/>
    <xf numFmtId="0" fontId="4" fillId="3" borderId="7" xfId="1" applyFont="1" applyFill="1" applyBorder="1" applyAlignment="1">
      <alignment horizontal="center" vertical="center" wrapText="1"/>
    </xf>
    <xf numFmtId="0" fontId="4" fillId="0" borderId="52" xfId="3" applyFont="1" applyBorder="1" applyAlignment="1">
      <alignment horizontal="left" vertical="center" wrapText="1"/>
    </xf>
    <xf numFmtId="0" fontId="4" fillId="0" borderId="61" xfId="3" applyFont="1" applyBorder="1" applyAlignment="1">
      <alignment horizontal="left" vertical="center" wrapText="1"/>
    </xf>
    <xf numFmtId="0" fontId="4" fillId="0" borderId="68" xfId="3" applyFont="1" applyBorder="1" applyAlignment="1">
      <alignment horizontal="left" vertical="center" wrapText="1"/>
    </xf>
    <xf numFmtId="0" fontId="8" fillId="0" borderId="53" xfId="3" applyFont="1" applyBorder="1" applyAlignment="1">
      <alignment horizontal="center" vertical="center" wrapText="1"/>
    </xf>
    <xf numFmtId="0" fontId="8" fillId="0" borderId="7" xfId="3" applyFont="1" applyBorder="1" applyAlignment="1">
      <alignment horizontal="center" vertical="center" wrapText="1"/>
    </xf>
    <xf numFmtId="0" fontId="8" fillId="0" borderId="69" xfId="3" applyFont="1" applyBorder="1" applyAlignment="1">
      <alignment horizontal="center" vertical="center" wrapText="1"/>
    </xf>
    <xf numFmtId="0" fontId="11" fillId="0" borderId="53" xfId="3" applyFont="1" applyBorder="1" applyAlignment="1">
      <alignment horizontal="left" vertical="center" wrapText="1"/>
    </xf>
    <xf numFmtId="0" fontId="11" fillId="0" borderId="7" xfId="3" applyFont="1" applyBorder="1" applyAlignment="1">
      <alignment horizontal="left" vertical="center" wrapText="1"/>
    </xf>
    <xf numFmtId="0" fontId="11" fillId="0" borderId="69" xfId="3" applyFont="1" applyBorder="1" applyAlignment="1">
      <alignment horizontal="left" vertical="center" wrapText="1"/>
    </xf>
    <xf numFmtId="0" fontId="10" fillId="0" borderId="53" xfId="3" applyFont="1" applyBorder="1" applyAlignment="1">
      <alignment horizontal="center" vertical="center" wrapText="1"/>
    </xf>
    <xf numFmtId="0" fontId="10" fillId="0" borderId="7" xfId="3" applyFont="1" applyBorder="1" applyAlignment="1">
      <alignment horizontal="center" vertical="center" wrapText="1"/>
    </xf>
    <xf numFmtId="0" fontId="10" fillId="0" borderId="69" xfId="3" applyFont="1" applyBorder="1" applyAlignment="1">
      <alignment horizontal="center" vertical="center" wrapText="1"/>
    </xf>
    <xf numFmtId="0" fontId="3" fillId="0" borderId="53" xfId="3" applyFont="1" applyBorder="1" applyAlignment="1">
      <alignment horizontal="left" vertical="center" wrapText="1"/>
    </xf>
    <xf numFmtId="0" fontId="3" fillId="0" borderId="7" xfId="3" applyFont="1" applyBorder="1" applyAlignment="1">
      <alignment horizontal="left" vertical="center" wrapText="1"/>
    </xf>
    <xf numFmtId="0" fontId="3" fillId="0" borderId="11" xfId="3" applyFont="1" applyBorder="1" applyAlignment="1">
      <alignment horizontal="left" vertical="center" wrapText="1"/>
    </xf>
    <xf numFmtId="0" fontId="4" fillId="0" borderId="53" xfId="3" applyFont="1" applyBorder="1" applyAlignment="1">
      <alignment horizontal="center" vertical="center" wrapText="1"/>
    </xf>
    <xf numFmtId="0" fontId="4" fillId="0" borderId="7" xfId="3" applyFont="1" applyBorder="1" applyAlignment="1">
      <alignment horizontal="center" vertical="center" wrapText="1"/>
    </xf>
    <xf numFmtId="0" fontId="4" fillId="0" borderId="69" xfId="3" applyFont="1" applyBorder="1" applyAlignment="1">
      <alignment horizontal="center" vertical="center" wrapText="1"/>
    </xf>
    <xf numFmtId="0" fontId="3" fillId="10" borderId="53" xfId="3" applyFont="1" applyFill="1" applyBorder="1" applyAlignment="1">
      <alignment horizontal="center" vertical="center" wrapText="1"/>
    </xf>
    <xf numFmtId="0" fontId="3" fillId="10" borderId="7" xfId="3" applyFont="1" applyFill="1" applyBorder="1" applyAlignment="1">
      <alignment horizontal="center" vertical="center" wrapText="1"/>
    </xf>
    <xf numFmtId="0" fontId="3" fillId="10" borderId="69" xfId="3" applyFont="1" applyFill="1" applyBorder="1" applyAlignment="1">
      <alignment horizontal="center" vertical="center" wrapText="1"/>
    </xf>
    <xf numFmtId="0" fontId="11" fillId="0" borderId="53" xfId="3" applyFont="1" applyBorder="1" applyAlignment="1">
      <alignment horizontal="center" vertical="center" wrapText="1"/>
    </xf>
    <xf numFmtId="0" fontId="11" fillId="0" borderId="7" xfId="3" applyFont="1" applyBorder="1" applyAlignment="1">
      <alignment horizontal="center" vertical="center" wrapText="1"/>
    </xf>
    <xf numFmtId="0" fontId="11" fillId="0" borderId="69" xfId="3" applyFont="1" applyBorder="1" applyAlignment="1">
      <alignment horizontal="center" vertical="center" wrapText="1"/>
    </xf>
    <xf numFmtId="0" fontId="3" fillId="0" borderId="53" xfId="3" applyFont="1" applyBorder="1" applyAlignment="1">
      <alignment horizontal="center" vertical="center" wrapText="1"/>
    </xf>
    <xf numFmtId="0" fontId="3" fillId="0" borderId="7" xfId="3" applyFont="1" applyBorder="1" applyAlignment="1">
      <alignment horizontal="center" vertical="center" wrapText="1"/>
    </xf>
    <xf numFmtId="0" fontId="3" fillId="0" borderId="11" xfId="3" applyFont="1" applyBorder="1" applyAlignment="1">
      <alignment horizontal="center" vertical="center" wrapText="1"/>
    </xf>
    <xf numFmtId="0" fontId="33" fillId="0" borderId="60" xfId="3" applyFont="1" applyBorder="1" applyAlignment="1" applyProtection="1">
      <alignment horizontal="center" vertical="center" wrapText="1"/>
      <protection locked="0"/>
    </xf>
    <xf numFmtId="0" fontId="33" fillId="0" borderId="64" xfId="3" applyFont="1" applyBorder="1" applyAlignment="1" applyProtection="1">
      <alignment horizontal="center" vertical="center" wrapText="1"/>
      <protection locked="0"/>
    </xf>
    <xf numFmtId="0" fontId="33" fillId="0" borderId="76" xfId="3" applyFont="1" applyBorder="1" applyAlignment="1" applyProtection="1">
      <alignment horizontal="center" vertical="center" wrapText="1"/>
      <protection locked="0"/>
    </xf>
    <xf numFmtId="0" fontId="10" fillId="0" borderId="19" xfId="3" applyFont="1" applyBorder="1" applyAlignment="1">
      <alignment horizontal="center" vertical="center" wrapText="1"/>
    </xf>
    <xf numFmtId="0" fontId="10" fillId="0" borderId="18" xfId="3" applyFont="1" applyBorder="1" applyAlignment="1">
      <alignment horizontal="center" vertical="center" wrapText="1"/>
    </xf>
    <xf numFmtId="0" fontId="10" fillId="0" borderId="73" xfId="3" applyFont="1" applyBorder="1" applyAlignment="1">
      <alignment horizontal="center" vertical="center" wrapText="1"/>
    </xf>
    <xf numFmtId="0" fontId="10" fillId="0" borderId="5" xfId="3" applyFont="1" applyBorder="1" applyAlignment="1">
      <alignment horizontal="center" vertical="center" wrapText="1"/>
    </xf>
    <xf numFmtId="0" fontId="12" fillId="0" borderId="7" xfId="3" applyFont="1" applyBorder="1" applyAlignment="1">
      <alignment horizontal="center" vertical="center" wrapText="1"/>
    </xf>
    <xf numFmtId="0" fontId="12" fillId="0" borderId="69" xfId="3" applyFont="1" applyBorder="1" applyAlignment="1">
      <alignment horizontal="center" vertical="center" wrapText="1"/>
    </xf>
    <xf numFmtId="0" fontId="12" fillId="0" borderId="5" xfId="3" applyFont="1" applyBorder="1" applyAlignment="1">
      <alignment horizontal="center" vertical="center" wrapText="1"/>
    </xf>
    <xf numFmtId="0" fontId="3" fillId="0" borderId="66" xfId="3" applyFont="1" applyBorder="1" applyAlignment="1">
      <alignment horizontal="center" vertical="center" wrapText="1"/>
    </xf>
    <xf numFmtId="0" fontId="3" fillId="0" borderId="62" xfId="3" applyFont="1" applyBorder="1" applyAlignment="1">
      <alignment horizontal="center" vertical="center" wrapText="1"/>
    </xf>
    <xf numFmtId="0" fontId="3" fillId="0" borderId="74" xfId="3" applyFont="1" applyBorder="1" applyAlignment="1">
      <alignment horizontal="center" vertical="center" wrapText="1"/>
    </xf>
    <xf numFmtId="0" fontId="11" fillId="0" borderId="57" xfId="3" applyFont="1" applyBorder="1" applyAlignment="1">
      <alignment horizontal="left" vertical="center" wrapText="1"/>
    </xf>
    <xf numFmtId="0" fontId="11" fillId="0" borderId="62" xfId="3" applyFont="1" applyBorder="1" applyAlignment="1">
      <alignment horizontal="left" vertical="center" wrapText="1"/>
    </xf>
    <xf numFmtId="0" fontId="11" fillId="0" borderId="74" xfId="3" applyFont="1" applyBorder="1" applyAlignment="1">
      <alignment horizontal="left" vertical="center" wrapText="1"/>
    </xf>
    <xf numFmtId="0" fontId="5" fillId="10" borderId="58" xfId="3" applyFont="1" applyFill="1" applyBorder="1" applyAlignment="1">
      <alignment horizontal="center" vertical="center" wrapText="1"/>
    </xf>
    <xf numFmtId="0" fontId="5" fillId="10" borderId="31" xfId="3" applyFont="1" applyFill="1" applyBorder="1" applyAlignment="1">
      <alignment horizontal="center" vertical="center" wrapText="1"/>
    </xf>
    <xf numFmtId="0" fontId="5" fillId="10" borderId="32" xfId="3" applyFont="1" applyFill="1" applyBorder="1" applyAlignment="1">
      <alignment horizontal="center" vertical="center" wrapText="1"/>
    </xf>
    <xf numFmtId="0" fontId="3" fillId="0" borderId="59" xfId="3" applyFont="1" applyBorder="1" applyAlignment="1">
      <alignment horizontal="center" vertical="center" wrapText="1"/>
    </xf>
    <xf numFmtId="0" fontId="3" fillId="0" borderId="63" xfId="3" applyFont="1" applyBorder="1" applyAlignment="1">
      <alignment horizontal="center" vertical="center" wrapText="1"/>
    </xf>
    <xf numFmtId="0" fontId="3" fillId="0" borderId="10" xfId="3" applyFont="1" applyBorder="1" applyAlignment="1">
      <alignment horizontal="center" vertical="center" wrapText="1"/>
    </xf>
    <xf numFmtId="0" fontId="12" fillId="0" borderId="53" xfId="3" applyFont="1" applyBorder="1" applyAlignment="1">
      <alignment horizontal="center" vertical="center" wrapText="1"/>
    </xf>
    <xf numFmtId="0" fontId="11" fillId="10" borderId="53" xfId="3" applyFont="1" applyFill="1" applyBorder="1" applyAlignment="1">
      <alignment horizontal="left" vertical="center" wrapText="1"/>
    </xf>
    <xf numFmtId="0" fontId="11" fillId="10" borderId="7" xfId="3" applyFont="1" applyFill="1" applyBorder="1" applyAlignment="1">
      <alignment horizontal="left" vertical="center" wrapText="1"/>
    </xf>
    <xf numFmtId="0" fontId="11" fillId="10" borderId="69" xfId="3" applyFont="1" applyFill="1" applyBorder="1" applyAlignment="1">
      <alignment horizontal="left" vertical="center" wrapText="1"/>
    </xf>
    <xf numFmtId="16" fontId="3" fillId="10" borderId="53" xfId="3" applyNumberFormat="1" applyFont="1" applyFill="1" applyBorder="1" applyAlignment="1">
      <alignment vertical="center" wrapText="1"/>
    </xf>
    <xf numFmtId="16" fontId="3" fillId="10" borderId="7" xfId="3" applyNumberFormat="1" applyFont="1" applyFill="1" applyBorder="1" applyAlignment="1">
      <alignment vertical="center" wrapText="1"/>
    </xf>
    <xf numFmtId="16" fontId="3" fillId="10" borderId="69" xfId="3" applyNumberFormat="1" applyFont="1" applyFill="1" applyBorder="1" applyAlignment="1">
      <alignment vertical="center" wrapText="1"/>
    </xf>
    <xf numFmtId="0" fontId="9" fillId="0" borderId="53" xfId="3" applyFont="1" applyBorder="1" applyAlignment="1">
      <alignment horizontal="center" vertical="center" wrapText="1"/>
    </xf>
    <xf numFmtId="0" fontId="9" fillId="0" borderId="11" xfId="3" applyFont="1" applyBorder="1" applyAlignment="1">
      <alignment horizontal="center" vertical="center" wrapText="1"/>
    </xf>
    <xf numFmtId="0" fontId="10" fillId="0" borderId="29" xfId="1" applyFont="1" applyBorder="1" applyAlignment="1" applyProtection="1">
      <alignment horizontal="center" vertical="center"/>
      <protection locked="0"/>
    </xf>
    <xf numFmtId="0" fontId="10" fillId="0" borderId="31" xfId="1" applyFont="1" applyBorder="1" applyAlignment="1" applyProtection="1">
      <alignment horizontal="center" vertical="center"/>
      <protection locked="0"/>
    </xf>
    <xf numFmtId="0" fontId="10" fillId="0" borderId="32" xfId="1" applyFont="1" applyBorder="1" applyAlignment="1" applyProtection="1">
      <alignment horizontal="center" vertical="center"/>
      <protection locked="0"/>
    </xf>
    <xf numFmtId="0" fontId="3" fillId="0" borderId="69" xfId="3" applyFont="1" applyBorder="1" applyAlignment="1">
      <alignment horizontal="center" vertical="center" wrapText="1"/>
    </xf>
    <xf numFmtId="1" fontId="12" fillId="0" borderId="56" xfId="3" applyNumberFormat="1" applyFont="1" applyBorder="1" applyAlignment="1">
      <alignment horizontal="center" vertical="center" wrapText="1"/>
    </xf>
    <xf numFmtId="1" fontId="12" fillId="0" borderId="18" xfId="3" applyNumberFormat="1" applyFont="1" applyBorder="1" applyAlignment="1">
      <alignment horizontal="center" vertical="center" wrapText="1"/>
    </xf>
    <xf numFmtId="1" fontId="12" fillId="0" borderId="65" xfId="3" applyNumberFormat="1" applyFont="1" applyBorder="1" applyAlignment="1">
      <alignment horizontal="center" vertical="center" wrapText="1"/>
    </xf>
    <xf numFmtId="0" fontId="3" fillId="0" borderId="5" xfId="3" applyFont="1" applyBorder="1" applyAlignment="1">
      <alignment horizontal="left" vertical="center" wrapText="1"/>
    </xf>
    <xf numFmtId="0" fontId="3" fillId="0" borderId="69" xfId="3" applyFont="1" applyBorder="1" applyAlignment="1">
      <alignment horizontal="left" vertical="center" wrapText="1"/>
    </xf>
    <xf numFmtId="0" fontId="3" fillId="0" borderId="67" xfId="3" applyFont="1" applyBorder="1" applyAlignment="1">
      <alignment horizontal="center" vertical="center" wrapText="1"/>
    </xf>
    <xf numFmtId="0" fontId="3" fillId="0" borderId="75" xfId="3" applyFont="1" applyBorder="1" applyAlignment="1">
      <alignment horizontal="center" vertical="center" wrapText="1"/>
    </xf>
    <xf numFmtId="0" fontId="4" fillId="0" borderId="53" xfId="3" applyFont="1" applyBorder="1" applyAlignment="1">
      <alignment horizontal="left" vertical="center" wrapText="1"/>
    </xf>
    <xf numFmtId="0" fontId="4" fillId="0" borderId="7" xfId="3" applyFont="1" applyBorder="1" applyAlignment="1">
      <alignment horizontal="left" vertical="center" wrapText="1"/>
    </xf>
    <xf numFmtId="0" fontId="4" fillId="0" borderId="69" xfId="3" applyFont="1" applyBorder="1" applyAlignment="1">
      <alignment horizontal="left" vertical="center" wrapText="1"/>
    </xf>
    <xf numFmtId="0" fontId="3" fillId="10" borderId="53" xfId="3" applyFont="1" applyFill="1" applyBorder="1" applyAlignment="1">
      <alignment horizontal="left" vertical="center" wrapText="1"/>
    </xf>
    <xf numFmtId="0" fontId="3" fillId="10" borderId="7" xfId="3" applyFont="1" applyFill="1" applyBorder="1" applyAlignment="1">
      <alignment horizontal="left" vertical="center" wrapText="1"/>
    </xf>
    <xf numFmtId="0" fontId="3" fillId="10" borderId="69" xfId="3" applyFont="1" applyFill="1" applyBorder="1" applyAlignment="1">
      <alignment horizontal="left" vertical="center" wrapText="1"/>
    </xf>
    <xf numFmtId="0" fontId="12" fillId="0" borderId="11" xfId="3" applyFont="1" applyBorder="1" applyAlignment="1">
      <alignment horizontal="center" vertical="center" wrapText="1"/>
    </xf>
    <xf numFmtId="0" fontId="3" fillId="10" borderId="11" xfId="3" applyFont="1" applyFill="1" applyBorder="1" applyAlignment="1">
      <alignment horizontal="center" vertical="center" wrapText="1"/>
    </xf>
    <xf numFmtId="0" fontId="5" fillId="10" borderId="24" xfId="3" applyFont="1" applyFill="1" applyBorder="1" applyAlignment="1">
      <alignment horizontal="center" wrapText="1"/>
    </xf>
    <xf numFmtId="16" fontId="3" fillId="0" borderId="53" xfId="3" applyNumberFormat="1" applyFont="1" applyBorder="1" applyAlignment="1">
      <alignment horizontal="center" vertical="center" wrapText="1"/>
    </xf>
    <xf numFmtId="16" fontId="3" fillId="0" borderId="7" xfId="3" applyNumberFormat="1" applyFont="1" applyBorder="1" applyAlignment="1">
      <alignment horizontal="center" vertical="center" wrapText="1"/>
    </xf>
    <xf numFmtId="16" fontId="3" fillId="0" borderId="69" xfId="3" applyNumberFormat="1" applyFont="1" applyBorder="1" applyAlignment="1">
      <alignment horizontal="center" vertical="center" wrapText="1"/>
    </xf>
    <xf numFmtId="17" fontId="3" fillId="0" borderId="53" xfId="3" applyNumberFormat="1" applyFont="1" applyBorder="1" applyAlignment="1">
      <alignment horizontal="center" vertical="center" wrapText="1"/>
    </xf>
    <xf numFmtId="17" fontId="3" fillId="0" borderId="7" xfId="3" applyNumberFormat="1" applyFont="1" applyBorder="1" applyAlignment="1">
      <alignment horizontal="center" vertical="center" wrapText="1"/>
    </xf>
    <xf numFmtId="17" fontId="3" fillId="0" borderId="69" xfId="3" applyNumberFormat="1" applyFont="1" applyBorder="1" applyAlignment="1">
      <alignment horizontal="center" vertical="center" wrapText="1"/>
    </xf>
    <xf numFmtId="0" fontId="11" fillId="0" borderId="77" xfId="3" applyFont="1" applyBorder="1" applyAlignment="1">
      <alignment horizontal="left" vertical="center" wrapText="1"/>
    </xf>
    <xf numFmtId="0" fontId="11" fillId="0" borderId="6" xfId="3" applyFont="1" applyBorder="1" applyAlignment="1">
      <alignment horizontal="left" vertical="center" wrapText="1"/>
    </xf>
    <xf numFmtId="0" fontId="11" fillId="0" borderId="78" xfId="3" applyFont="1" applyBorder="1" applyAlignment="1">
      <alignment horizontal="left" vertical="center" wrapText="1"/>
    </xf>
    <xf numFmtId="0" fontId="3" fillId="0" borderId="23" xfId="3" applyFont="1" applyBorder="1" applyAlignment="1">
      <alignment horizontal="center" vertical="center" wrapText="1"/>
    </xf>
    <xf numFmtId="0" fontId="3" fillId="0" borderId="79" xfId="3" applyFont="1" applyBorder="1" applyAlignment="1">
      <alignment horizontal="center" vertical="center" wrapText="1"/>
    </xf>
    <xf numFmtId="0" fontId="3" fillId="10" borderId="11" xfId="3" applyFont="1" applyFill="1" applyBorder="1" applyAlignment="1">
      <alignment horizontal="left" vertical="center" wrapText="1"/>
    </xf>
    <xf numFmtId="0" fontId="4" fillId="10" borderId="53" xfId="3" applyFont="1" applyFill="1" applyBorder="1" applyAlignment="1">
      <alignment horizontal="center" vertical="center" wrapText="1"/>
    </xf>
    <xf numFmtId="0" fontId="4" fillId="10" borderId="7" xfId="3" applyFont="1" applyFill="1" applyBorder="1" applyAlignment="1">
      <alignment horizontal="center" vertical="center" wrapText="1"/>
    </xf>
    <xf numFmtId="0" fontId="4" fillId="10" borderId="69" xfId="3" applyFont="1" applyFill="1" applyBorder="1" applyAlignment="1">
      <alignment horizontal="center" vertical="center" wrapText="1"/>
    </xf>
    <xf numFmtId="0" fontId="14" fillId="0" borderId="53" xfId="3" applyFont="1" applyBorder="1" applyAlignment="1">
      <alignment horizontal="center" vertical="center" wrapText="1"/>
    </xf>
    <xf numFmtId="0" fontId="13" fillId="0" borderId="7" xfId="3" applyFont="1" applyBorder="1" applyAlignment="1">
      <alignment horizontal="center" vertical="center" wrapText="1"/>
    </xf>
    <xf numFmtId="0" fontId="13" fillId="0" borderId="11" xfId="3" applyFont="1" applyBorder="1" applyAlignment="1">
      <alignment horizontal="center" vertical="center" wrapText="1"/>
    </xf>
    <xf numFmtId="0" fontId="25" fillId="0" borderId="66" xfId="3" applyFont="1" applyBorder="1" applyAlignment="1">
      <alignment horizontal="center" vertical="center" wrapText="1"/>
    </xf>
    <xf numFmtId="0" fontId="13" fillId="0" borderId="62" xfId="3" applyFont="1" applyBorder="1" applyAlignment="1">
      <alignment horizontal="center" vertical="center" wrapText="1"/>
    </xf>
    <xf numFmtId="0" fontId="13" fillId="0" borderId="74" xfId="3" applyFont="1" applyBorder="1" applyAlignment="1">
      <alignment horizontal="center" vertical="center" wrapText="1"/>
    </xf>
    <xf numFmtId="0" fontId="25" fillId="10" borderId="53" xfId="3" applyFont="1" applyFill="1" applyBorder="1" applyAlignment="1">
      <alignment horizontal="left" vertical="center" wrapText="1"/>
    </xf>
    <xf numFmtId="0" fontId="25" fillId="10" borderId="7" xfId="3" applyFont="1" applyFill="1" applyBorder="1" applyAlignment="1">
      <alignment horizontal="left" vertical="center" wrapText="1"/>
    </xf>
    <xf numFmtId="0" fontId="25" fillId="10" borderId="69" xfId="3" applyFont="1" applyFill="1" applyBorder="1" applyAlignment="1">
      <alignment horizontal="left" vertical="center" wrapText="1"/>
    </xf>
    <xf numFmtId="0" fontId="21" fillId="0" borderId="53" xfId="3" applyFont="1" applyBorder="1" applyAlignment="1">
      <alignment horizontal="center" vertical="center" wrapText="1"/>
    </xf>
    <xf numFmtId="0" fontId="21" fillId="0" borderId="7" xfId="3" applyFont="1" applyBorder="1" applyAlignment="1">
      <alignment horizontal="center" vertical="center" wrapText="1"/>
    </xf>
    <xf numFmtId="0" fontId="21" fillId="0" borderId="69" xfId="3" applyFont="1" applyBorder="1" applyAlignment="1">
      <alignment horizontal="center" vertical="center" wrapText="1"/>
    </xf>
    <xf numFmtId="0" fontId="8" fillId="0" borderId="11" xfId="3" applyFont="1" applyBorder="1" applyAlignment="1">
      <alignment horizontal="center" vertical="center" wrapText="1"/>
    </xf>
    <xf numFmtId="0" fontId="3" fillId="0" borderId="5" xfId="3" applyFont="1" applyBorder="1" applyAlignment="1">
      <alignment horizontal="center" vertical="center" wrapText="1"/>
    </xf>
    <xf numFmtId="0" fontId="4" fillId="0" borderId="11" xfId="3" applyFont="1" applyBorder="1" applyAlignment="1">
      <alignment horizontal="left" vertical="center" wrapText="1"/>
    </xf>
    <xf numFmtId="0" fontId="11" fillId="0" borderId="11" xfId="3" applyFont="1" applyBorder="1" applyAlignment="1">
      <alignment horizontal="left" vertical="center" wrapText="1"/>
    </xf>
    <xf numFmtId="0" fontId="10" fillId="0" borderId="11" xfId="3" applyFont="1" applyBorder="1" applyAlignment="1">
      <alignment horizontal="center" vertical="center" wrapText="1"/>
    </xf>
    <xf numFmtId="0" fontId="4" fillId="0" borderId="11" xfId="3" applyFont="1" applyBorder="1" applyAlignment="1">
      <alignment horizontal="center" vertical="center" wrapText="1"/>
    </xf>
    <xf numFmtId="0" fontId="13" fillId="10" borderId="53" xfId="3" applyFont="1" applyFill="1" applyBorder="1" applyAlignment="1">
      <alignment horizontal="left" vertical="center" wrapText="1"/>
    </xf>
    <xf numFmtId="0" fontId="13" fillId="10" borderId="7" xfId="3" applyFont="1" applyFill="1" applyBorder="1" applyAlignment="1">
      <alignment horizontal="left" vertical="center" wrapText="1"/>
    </xf>
    <xf numFmtId="0" fontId="13" fillId="10" borderId="69" xfId="3" applyFont="1" applyFill="1" applyBorder="1" applyAlignment="1">
      <alignment horizontal="left" vertical="center" wrapText="1"/>
    </xf>
    <xf numFmtId="0" fontId="4" fillId="0" borderId="66" xfId="3" applyFont="1" applyBorder="1" applyAlignment="1">
      <alignment horizontal="center" vertical="center" wrapText="1"/>
    </xf>
    <xf numFmtId="0" fontId="4" fillId="0" borderId="62" xfId="3" applyFont="1" applyBorder="1" applyAlignment="1">
      <alignment horizontal="center" vertical="center" wrapText="1"/>
    </xf>
    <xf numFmtId="0" fontId="4" fillId="0" borderId="84" xfId="3" applyFont="1" applyBorder="1" applyAlignment="1">
      <alignment horizontal="center" vertical="center" wrapText="1"/>
    </xf>
    <xf numFmtId="0" fontId="11" fillId="10" borderId="11" xfId="3" applyFont="1" applyFill="1" applyBorder="1" applyAlignment="1">
      <alignment horizontal="left" vertical="center" wrapText="1"/>
    </xf>
    <xf numFmtId="16" fontId="3" fillId="0" borderId="57" xfId="3" applyNumberFormat="1" applyFont="1" applyBorder="1" applyAlignment="1" applyProtection="1">
      <alignment horizontal="center" vertical="center" wrapText="1"/>
      <protection locked="0"/>
    </xf>
    <xf numFmtId="0" fontId="3" fillId="0" borderId="62" xfId="3" applyFont="1" applyBorder="1" applyAlignment="1" applyProtection="1">
      <alignment horizontal="center" vertical="center" wrapText="1"/>
      <protection locked="0"/>
    </xf>
    <xf numFmtId="0" fontId="3" fillId="0" borderId="84" xfId="3" applyFont="1" applyBorder="1" applyAlignment="1" applyProtection="1">
      <alignment horizontal="center" vertical="center" wrapText="1"/>
      <protection locked="0"/>
    </xf>
    <xf numFmtId="0" fontId="3" fillId="10" borderId="80" xfId="3" applyFont="1" applyFill="1" applyBorder="1" applyAlignment="1" applyProtection="1">
      <alignment horizontal="center" vertical="center" wrapText="1"/>
      <protection locked="0"/>
    </xf>
    <xf numFmtId="0" fontId="3" fillId="10" borderId="31" xfId="3" applyFont="1" applyFill="1" applyBorder="1" applyAlignment="1" applyProtection="1">
      <alignment horizontal="center" vertical="center" wrapText="1"/>
      <protection locked="0"/>
    </xf>
    <xf numFmtId="0" fontId="3" fillId="10" borderId="85" xfId="3" applyFont="1" applyFill="1" applyBorder="1" applyAlignment="1" applyProtection="1">
      <alignment horizontal="center" vertical="center" wrapText="1"/>
      <protection locked="0"/>
    </xf>
    <xf numFmtId="0" fontId="4" fillId="0" borderId="1" xfId="3" applyFont="1" applyBorder="1" applyAlignment="1">
      <alignment horizontal="center" vertical="center" wrapText="1"/>
    </xf>
    <xf numFmtId="0" fontId="4" fillId="0" borderId="2" xfId="3" applyFont="1" applyBorder="1" applyAlignment="1">
      <alignment horizontal="center" vertical="center" wrapText="1"/>
    </xf>
    <xf numFmtId="0" fontId="3" fillId="0" borderId="1" xfId="3" applyFont="1" applyBorder="1" applyAlignment="1">
      <alignment horizontal="center" vertical="center" wrapText="1"/>
    </xf>
    <xf numFmtId="0" fontId="3" fillId="0" borderId="3" xfId="3" applyFont="1" applyBorder="1" applyAlignment="1">
      <alignment horizontal="center" vertical="center" wrapText="1"/>
    </xf>
    <xf numFmtId="0" fontId="3" fillId="0" borderId="2" xfId="3" applyFont="1" applyBorder="1" applyAlignment="1">
      <alignment horizontal="center" vertical="center" wrapText="1"/>
    </xf>
    <xf numFmtId="164" fontId="3" fillId="0" borderId="1" xfId="3" applyNumberFormat="1" applyFont="1" applyBorder="1" applyAlignment="1">
      <alignment horizontal="center" vertical="center" wrapText="1"/>
    </xf>
    <xf numFmtId="164" fontId="3" fillId="0" borderId="3" xfId="3" applyNumberFormat="1" applyFont="1" applyBorder="1" applyAlignment="1">
      <alignment horizontal="center" vertical="center" wrapText="1"/>
    </xf>
    <xf numFmtId="164" fontId="3" fillId="0" borderId="2" xfId="3" applyNumberFormat="1" applyFont="1" applyBorder="1" applyAlignment="1">
      <alignment horizontal="center" vertical="center" wrapText="1"/>
    </xf>
    <xf numFmtId="0" fontId="4" fillId="8" borderId="1" xfId="3" applyFont="1" applyFill="1" applyBorder="1" applyAlignment="1">
      <alignment horizontal="center" vertical="center" wrapText="1"/>
    </xf>
    <xf numFmtId="0" fontId="4" fillId="8" borderId="3" xfId="3" applyFont="1" applyFill="1" applyBorder="1" applyAlignment="1">
      <alignment horizontal="center" vertical="center" wrapText="1"/>
    </xf>
    <xf numFmtId="0" fontId="4" fillId="8" borderId="2" xfId="3" applyFont="1" applyFill="1" applyBorder="1" applyAlignment="1">
      <alignment horizontal="center" vertical="center" wrapText="1"/>
    </xf>
    <xf numFmtId="0" fontId="4" fillId="2" borderId="1" xfId="3" applyFont="1" applyFill="1" applyBorder="1" applyAlignment="1">
      <alignment horizontal="center" vertical="center" wrapText="1"/>
    </xf>
    <xf numFmtId="0" fontId="4" fillId="2" borderId="2" xfId="3" applyFont="1" applyFill="1" applyBorder="1" applyAlignment="1">
      <alignment horizontal="center" vertical="center" wrapText="1"/>
    </xf>
    <xf numFmtId="0" fontId="4" fillId="2" borderId="3" xfId="3" applyFont="1" applyFill="1" applyBorder="1" applyAlignment="1">
      <alignment horizontal="center" vertical="center" wrapText="1"/>
    </xf>
    <xf numFmtId="0" fontId="23" fillId="0" borderId="81" xfId="3" applyFont="1" applyBorder="1" applyAlignment="1">
      <alignment horizontal="center" vertical="center" wrapText="1"/>
    </xf>
    <xf numFmtId="0" fontId="23" fillId="0" borderId="82" xfId="3" applyFont="1" applyBorder="1" applyAlignment="1">
      <alignment horizontal="center" vertical="center" wrapText="1"/>
    </xf>
    <xf numFmtId="0" fontId="23" fillId="0" borderId="86" xfId="3" applyFont="1" applyBorder="1" applyAlignment="1">
      <alignment horizontal="center" vertical="center" wrapText="1"/>
    </xf>
    <xf numFmtId="0" fontId="33" fillId="0" borderId="87" xfId="3" applyFont="1" applyBorder="1" applyAlignment="1" applyProtection="1">
      <alignment horizontal="center" vertical="center" wrapText="1"/>
      <protection locked="0"/>
    </xf>
    <xf numFmtId="0" fontId="10" fillId="0" borderId="83" xfId="3" applyFont="1" applyBorder="1" applyAlignment="1">
      <alignment horizontal="center" vertical="center" wrapText="1"/>
    </xf>
    <xf numFmtId="0" fontId="9" fillId="0" borderId="1" xfId="3" applyFont="1" applyBorder="1" applyAlignment="1">
      <alignment horizontal="center" vertical="center" wrapText="1"/>
    </xf>
    <xf numFmtId="0" fontId="9" fillId="0" borderId="3" xfId="3" applyFont="1" applyBorder="1" applyAlignment="1">
      <alignment horizontal="center" vertical="center" wrapText="1"/>
    </xf>
    <xf numFmtId="0" fontId="9" fillId="0" borderId="2" xfId="3" applyFont="1" applyBorder="1" applyAlignment="1">
      <alignment horizontal="center" vertical="center" wrapText="1"/>
    </xf>
    <xf numFmtId="14" fontId="3" fillId="0" borderId="1" xfId="3" applyNumberFormat="1" applyFont="1" applyBorder="1" applyAlignment="1">
      <alignment horizontal="center" vertical="center" wrapText="1"/>
    </xf>
    <xf numFmtId="0" fontId="4" fillId="0" borderId="3" xfId="3" applyFont="1" applyBorder="1" applyAlignment="1">
      <alignment horizontal="center" vertical="center" wrapText="1"/>
    </xf>
    <xf numFmtId="0" fontId="4" fillId="0" borderId="29" xfId="0" applyFont="1" applyBorder="1" applyAlignment="1" applyProtection="1">
      <alignment horizontal="center" vertical="top" wrapText="1"/>
      <protection locked="0"/>
    </xf>
    <xf numFmtId="0" fontId="10" fillId="0" borderId="29" xfId="0" applyFont="1" applyBorder="1" applyAlignment="1" applyProtection="1">
      <alignment horizontal="center" vertical="center" wrapText="1"/>
      <protection locked="0"/>
    </xf>
    <xf numFmtId="0" fontId="10" fillId="0" borderId="31" xfId="0" applyFont="1" applyBorder="1" applyAlignment="1" applyProtection="1">
      <alignment horizontal="center" vertical="center" wrapText="1"/>
      <protection locked="0"/>
    </xf>
    <xf numFmtId="0" fontId="10" fillId="0" borderId="32" xfId="0" applyFont="1" applyBorder="1" applyAlignment="1" applyProtection="1">
      <alignment horizontal="center" vertical="center" wrapText="1"/>
      <protection locked="0"/>
    </xf>
    <xf numFmtId="0" fontId="25" fillId="0" borderId="37" xfId="0" applyFont="1" applyBorder="1" applyAlignment="1" applyProtection="1">
      <alignment horizontal="center" vertical="center" wrapText="1"/>
      <protection locked="0"/>
    </xf>
    <xf numFmtId="0" fontId="25" fillId="0" borderId="30" xfId="0" applyFont="1" applyBorder="1" applyAlignment="1" applyProtection="1">
      <alignment horizontal="center" vertical="center"/>
      <protection locked="0"/>
    </xf>
    <xf numFmtId="0" fontId="3" fillId="0" borderId="29" xfId="0" applyFont="1" applyBorder="1" applyAlignment="1" applyProtection="1">
      <alignment vertical="center" wrapText="1"/>
      <protection locked="0"/>
    </xf>
    <xf numFmtId="0" fontId="3" fillId="0" borderId="31" xfId="0" applyFont="1" applyBorder="1" applyAlignment="1" applyProtection="1">
      <alignment vertical="center" wrapText="1"/>
      <protection locked="0"/>
    </xf>
    <xf numFmtId="0" fontId="3" fillId="0" borderId="32" xfId="0" applyFont="1" applyBorder="1" applyAlignment="1" applyProtection="1">
      <alignment vertical="center" wrapText="1"/>
      <protection locked="0"/>
    </xf>
    <xf numFmtId="0" fontId="4" fillId="0" borderId="24" xfId="0" applyFont="1" applyBorder="1" applyAlignment="1" applyProtection="1">
      <alignment horizontal="left" vertical="center"/>
      <protection locked="0"/>
    </xf>
    <xf numFmtId="0" fontId="4" fillId="0" borderId="29" xfId="0" applyFont="1" applyBorder="1" applyAlignment="1" applyProtection="1">
      <alignment horizontal="left" vertical="center"/>
      <protection locked="0"/>
    </xf>
    <xf numFmtId="14" fontId="3" fillId="10" borderId="25" xfId="0" applyNumberFormat="1" applyFont="1" applyFill="1" applyBorder="1" applyAlignment="1" applyProtection="1">
      <alignment horizontal="center"/>
      <protection locked="0"/>
    </xf>
    <xf numFmtId="0" fontId="3" fillId="10" borderId="26" xfId="0" applyFont="1" applyFill="1" applyBorder="1" applyAlignment="1" applyProtection="1">
      <alignment horizontal="center"/>
      <protection locked="0"/>
    </xf>
    <xf numFmtId="0" fontId="3" fillId="10" borderId="27" xfId="0" applyFont="1" applyFill="1" applyBorder="1" applyAlignment="1" applyProtection="1">
      <alignment horizontal="center"/>
      <protection locked="0"/>
    </xf>
    <xf numFmtId="0" fontId="3" fillId="10" borderId="30" xfId="0" applyFont="1" applyFill="1" applyBorder="1" applyAlignment="1" applyProtection="1">
      <alignment horizontal="center"/>
      <protection locked="0"/>
    </xf>
    <xf numFmtId="0" fontId="3" fillId="10" borderId="0" xfId="0" applyFont="1" applyFill="1" applyAlignment="1" applyProtection="1">
      <alignment horizontal="center"/>
      <protection locked="0"/>
    </xf>
    <xf numFmtId="0" fontId="9" fillId="0" borderId="24" xfId="0" applyFont="1" applyBorder="1" applyAlignment="1" applyProtection="1">
      <alignment horizontal="center" vertical="center" wrapText="1"/>
      <protection locked="0"/>
    </xf>
    <xf numFmtId="0" fontId="9" fillId="0" borderId="24" xfId="0" applyFont="1" applyBorder="1" applyAlignment="1" applyProtection="1">
      <alignment horizontal="center" vertical="center"/>
      <protection locked="0"/>
    </xf>
    <xf numFmtId="0" fontId="9" fillId="0" borderId="29" xfId="0" applyFont="1" applyBorder="1" applyAlignment="1" applyProtection="1">
      <alignment horizontal="center" vertical="center"/>
      <protection locked="0"/>
    </xf>
    <xf numFmtId="0" fontId="3" fillId="10" borderId="24" xfId="0" applyFont="1" applyFill="1" applyBorder="1" applyAlignment="1" applyProtection="1">
      <alignment horizontal="justify" vertical="center" wrapText="1"/>
      <protection locked="0"/>
    </xf>
    <xf numFmtId="0" fontId="3" fillId="10" borderId="29" xfId="0" applyFont="1" applyFill="1" applyBorder="1" applyAlignment="1" applyProtection="1">
      <alignment horizontal="justify" vertical="center" wrapText="1"/>
      <protection locked="0"/>
    </xf>
    <xf numFmtId="0" fontId="3" fillId="10" borderId="31" xfId="0" applyFont="1" applyFill="1" applyBorder="1" applyAlignment="1" applyProtection="1">
      <alignment horizontal="justify" vertical="center" wrapText="1"/>
      <protection locked="0"/>
    </xf>
    <xf numFmtId="0" fontId="3" fillId="10" borderId="32" xfId="0" applyFont="1" applyFill="1" applyBorder="1" applyAlignment="1" applyProtection="1">
      <alignment horizontal="justify" vertical="center" wrapText="1"/>
      <protection locked="0"/>
    </xf>
    <xf numFmtId="0" fontId="38" fillId="0" borderId="29" xfId="0" applyFont="1" applyBorder="1" applyAlignment="1" applyProtection="1">
      <alignment horizontal="justify" vertical="center"/>
      <protection locked="0"/>
    </xf>
    <xf numFmtId="14" fontId="3" fillId="10" borderId="25" xfId="0" applyNumberFormat="1" applyFont="1" applyFill="1" applyBorder="1" applyAlignment="1" applyProtection="1">
      <alignment horizontal="center" vertical="center"/>
      <protection locked="0"/>
    </xf>
    <xf numFmtId="0" fontId="3" fillId="10" borderId="26" xfId="0" applyFont="1" applyFill="1" applyBorder="1" applyAlignment="1" applyProtection="1">
      <alignment horizontal="center" vertical="center"/>
      <protection locked="0"/>
    </xf>
    <xf numFmtId="0" fontId="3" fillId="10" borderId="27" xfId="0" applyFont="1" applyFill="1" applyBorder="1" applyAlignment="1" applyProtection="1">
      <alignment horizontal="center" vertical="center"/>
      <protection locked="0"/>
    </xf>
    <xf numFmtId="0" fontId="3" fillId="10" borderId="30" xfId="0" applyFont="1" applyFill="1" applyBorder="1" applyAlignment="1" applyProtection="1">
      <alignment horizontal="center" vertical="center"/>
      <protection locked="0"/>
    </xf>
    <xf numFmtId="0" fontId="3" fillId="10" borderId="0" xfId="0" applyFont="1" applyFill="1" applyAlignment="1" applyProtection="1">
      <alignment horizontal="center" vertical="center"/>
      <protection locked="0"/>
    </xf>
    <xf numFmtId="0" fontId="3" fillId="10" borderId="24" xfId="0" applyFont="1" applyFill="1" applyBorder="1" applyAlignment="1" applyProtection="1">
      <alignment horizontal="center" vertical="center"/>
      <protection locked="0"/>
    </xf>
    <xf numFmtId="0" fontId="3" fillId="10" borderId="25" xfId="0" applyFont="1" applyFill="1" applyBorder="1" applyAlignment="1" applyProtection="1">
      <alignment horizontal="center" vertical="center"/>
      <protection locked="0"/>
    </xf>
    <xf numFmtId="0" fontId="21" fillId="10" borderId="44" xfId="0" applyFont="1" applyFill="1" applyBorder="1" applyAlignment="1">
      <alignment horizontal="center" vertical="center"/>
    </xf>
    <xf numFmtId="0" fontId="21" fillId="10" borderId="45" xfId="0" applyFont="1" applyFill="1" applyBorder="1" applyAlignment="1">
      <alignment horizontal="center" vertical="center"/>
    </xf>
    <xf numFmtId="0" fontId="21" fillId="10" borderId="25" xfId="0" applyFont="1" applyFill="1" applyBorder="1" applyAlignment="1">
      <alignment horizontal="center" vertical="center"/>
    </xf>
    <xf numFmtId="0" fontId="21" fillId="10" borderId="26" xfId="0" applyFont="1" applyFill="1" applyBorder="1" applyAlignment="1">
      <alignment horizontal="center" vertical="center"/>
    </xf>
    <xf numFmtId="0" fontId="21" fillId="10" borderId="27" xfId="0" applyFont="1" applyFill="1" applyBorder="1" applyAlignment="1">
      <alignment horizontal="center" vertical="center"/>
    </xf>
    <xf numFmtId="0" fontId="21" fillId="10" borderId="24" xfId="0" applyFont="1" applyFill="1" applyBorder="1" applyAlignment="1">
      <alignment horizontal="center" vertical="center"/>
    </xf>
    <xf numFmtId="0" fontId="26" fillId="0" borderId="24" xfId="0" applyFont="1" applyBorder="1" applyAlignment="1" applyProtection="1">
      <alignment horizontal="center" vertical="top" wrapText="1"/>
      <protection locked="0"/>
    </xf>
    <xf numFmtId="0" fontId="26" fillId="0" borderId="29" xfId="0" applyFont="1" applyBorder="1" applyAlignment="1" applyProtection="1">
      <alignment horizontal="center" vertical="top" wrapText="1"/>
      <protection locked="0"/>
    </xf>
    <xf numFmtId="0" fontId="28" fillId="0" borderId="29" xfId="0" applyFont="1" applyBorder="1" applyAlignment="1" applyProtection="1">
      <alignment horizontal="justify" vertical="top" wrapText="1"/>
      <protection locked="0"/>
    </xf>
    <xf numFmtId="0" fontId="28" fillId="0" borderId="31" xfId="0" applyFont="1" applyBorder="1" applyAlignment="1" applyProtection="1">
      <alignment horizontal="justify" vertical="top"/>
      <protection locked="0"/>
    </xf>
    <xf numFmtId="0" fontId="28" fillId="0" borderId="32" xfId="0" applyFont="1" applyBorder="1" applyAlignment="1" applyProtection="1">
      <alignment horizontal="justify" vertical="top"/>
      <protection locked="0"/>
    </xf>
    <xf numFmtId="0" fontId="29" fillId="0" borderId="29" xfId="0" applyFont="1" applyBorder="1" applyAlignment="1" applyProtection="1">
      <alignment horizontal="center" vertical="center" wrapText="1"/>
      <protection locked="0"/>
    </xf>
    <xf numFmtId="0" fontId="29" fillId="0" borderId="31" xfId="0" applyFont="1" applyBorder="1" applyAlignment="1" applyProtection="1">
      <alignment horizontal="center" vertical="center" wrapText="1"/>
      <protection locked="0"/>
    </xf>
    <xf numFmtId="0" fontId="29" fillId="0" borderId="24" xfId="0" applyFont="1" applyBorder="1" applyAlignment="1" applyProtection="1">
      <alignment horizontal="justify" vertical="center" wrapText="1"/>
      <protection locked="0"/>
    </xf>
    <xf numFmtId="0" fontId="29" fillId="0" borderId="24" xfId="0" applyFont="1" applyBorder="1" applyAlignment="1" applyProtection="1">
      <alignment horizontal="justify" vertical="center"/>
      <protection locked="0"/>
    </xf>
    <xf numFmtId="0" fontId="29" fillId="0" borderId="29" xfId="0" applyFont="1" applyBorder="1" applyAlignment="1" applyProtection="1">
      <alignment horizontal="justify" vertical="center"/>
      <protection locked="0"/>
    </xf>
    <xf numFmtId="0" fontId="33" fillId="0" borderId="29" xfId="0" applyFont="1" applyBorder="1" applyAlignment="1" applyProtection="1">
      <alignment horizontal="justify" vertical="center" wrapText="1"/>
      <protection locked="0"/>
    </xf>
    <xf numFmtId="0" fontId="33" fillId="0" borderId="31" xfId="0" applyFont="1" applyBorder="1" applyAlignment="1" applyProtection="1">
      <alignment horizontal="justify" vertical="center" wrapText="1"/>
      <protection locked="0"/>
    </xf>
    <xf numFmtId="0" fontId="33" fillId="0" borderId="32" xfId="0" applyFont="1" applyBorder="1" applyAlignment="1" applyProtection="1">
      <alignment horizontal="justify" vertical="center" wrapText="1"/>
      <protection locked="0"/>
    </xf>
    <xf numFmtId="0" fontId="32" fillId="0" borderId="24" xfId="0" applyFont="1" applyBorder="1" applyAlignment="1" applyProtection="1">
      <alignment horizontal="center" vertical="center" wrapText="1"/>
      <protection locked="0"/>
    </xf>
    <xf numFmtId="0" fontId="32" fillId="0" borderId="29" xfId="0" applyFont="1" applyBorder="1" applyAlignment="1" applyProtection="1">
      <alignment horizontal="center" vertical="center" wrapText="1"/>
      <protection locked="0"/>
    </xf>
    <xf numFmtId="14" fontId="34" fillId="0" borderId="29" xfId="0" applyNumberFormat="1" applyFont="1" applyBorder="1" applyAlignment="1" applyProtection="1">
      <alignment horizontal="center" vertical="center"/>
      <protection locked="0"/>
    </xf>
    <xf numFmtId="0" fontId="34" fillId="0" borderId="31" xfId="0" applyFont="1" applyBorder="1" applyAlignment="1" applyProtection="1">
      <alignment horizontal="center" vertical="center"/>
      <protection locked="0"/>
    </xf>
    <xf numFmtId="0" fontId="34" fillId="0" borderId="32" xfId="0" applyFont="1" applyBorder="1" applyAlignment="1" applyProtection="1">
      <alignment horizontal="center" vertical="center"/>
      <protection locked="0"/>
    </xf>
    <xf numFmtId="14" fontId="29" fillId="0" borderId="29" xfId="0" applyNumberFormat="1" applyFont="1" applyBorder="1" applyAlignment="1" applyProtection="1">
      <alignment horizontal="center" vertical="center"/>
      <protection locked="0"/>
    </xf>
    <xf numFmtId="0" fontId="29" fillId="0" borderId="31" xfId="0" applyFont="1" applyBorder="1" applyAlignment="1" applyProtection="1">
      <alignment horizontal="center" vertical="center"/>
      <protection locked="0"/>
    </xf>
    <xf numFmtId="0" fontId="29" fillId="0" borderId="32" xfId="0" applyFont="1" applyBorder="1" applyAlignment="1" applyProtection="1">
      <alignment horizontal="center" vertical="center"/>
      <protection locked="0"/>
    </xf>
    <xf numFmtId="0" fontId="31" fillId="0" borderId="29" xfId="0" applyFont="1" applyBorder="1" applyAlignment="1">
      <alignment horizontal="center" vertical="center" wrapText="1"/>
    </xf>
    <xf numFmtId="0" fontId="31" fillId="0" borderId="31" xfId="0" applyFont="1" applyBorder="1" applyAlignment="1">
      <alignment horizontal="center" vertical="center" wrapText="1"/>
    </xf>
    <xf numFmtId="0" fontId="32" fillId="0" borderId="32" xfId="0" applyFont="1" applyBorder="1" applyAlignment="1" applyProtection="1">
      <alignment horizontal="center" vertical="center" wrapText="1"/>
      <protection locked="0"/>
    </xf>
    <xf numFmtId="0" fontId="33" fillId="0" borderId="24" xfId="0" applyFont="1" applyBorder="1" applyAlignment="1" applyProtection="1">
      <alignment horizontal="justify" vertical="top" wrapText="1"/>
      <protection locked="0"/>
    </xf>
    <xf numFmtId="0" fontId="33" fillId="0" borderId="24" xfId="0" applyFont="1" applyBorder="1" applyAlignment="1" applyProtection="1">
      <alignment horizontal="justify" vertical="top"/>
      <protection locked="0"/>
    </xf>
    <xf numFmtId="0" fontId="33" fillId="0" borderId="29" xfId="0" applyFont="1" applyBorder="1" applyAlignment="1" applyProtection="1">
      <alignment horizontal="justify" vertical="top"/>
      <protection locked="0"/>
    </xf>
    <xf numFmtId="0" fontId="30" fillId="0" borderId="24" xfId="0" applyFont="1" applyBorder="1" applyAlignment="1" applyProtection="1">
      <alignment horizontal="center" vertical="center" wrapText="1"/>
      <protection locked="0"/>
    </xf>
    <xf numFmtId="0" fontId="30" fillId="0" borderId="24" xfId="0" applyFont="1" applyBorder="1" applyAlignment="1" applyProtection="1">
      <alignment horizontal="center" vertical="center"/>
      <protection locked="0"/>
    </xf>
    <xf numFmtId="0" fontId="30" fillId="0" borderId="29" xfId="0" applyFont="1" applyBorder="1" applyAlignment="1" applyProtection="1">
      <alignment horizontal="center" vertical="center"/>
      <protection locked="0"/>
    </xf>
    <xf numFmtId="0" fontId="23" fillId="0" borderId="24" xfId="0" applyFont="1" applyBorder="1" applyAlignment="1" applyProtection="1">
      <alignment horizontal="center" vertical="center" wrapText="1"/>
      <protection locked="0"/>
    </xf>
    <xf numFmtId="0" fontId="23" fillId="0" borderId="29" xfId="0" applyFont="1" applyBorder="1" applyAlignment="1" applyProtection="1">
      <alignment horizontal="center" vertical="center" wrapText="1"/>
      <protection locked="0"/>
    </xf>
    <xf numFmtId="0" fontId="34" fillId="0" borderId="29" xfId="0" applyFont="1" applyBorder="1" applyAlignment="1" applyProtection="1">
      <alignment horizontal="center" vertical="center" wrapText="1"/>
      <protection locked="0"/>
    </xf>
    <xf numFmtId="0" fontId="34" fillId="0" borderId="31" xfId="0" applyFont="1" applyBorder="1" applyAlignment="1" applyProtection="1">
      <alignment horizontal="center" vertical="center" wrapText="1"/>
      <protection locked="0"/>
    </xf>
    <xf numFmtId="0" fontId="34" fillId="0" borderId="32" xfId="0" applyFont="1" applyBorder="1" applyAlignment="1" applyProtection="1">
      <alignment horizontal="center" vertical="center" wrapText="1"/>
      <protection locked="0"/>
    </xf>
    <xf numFmtId="0" fontId="36" fillId="0" borderId="24" xfId="0" applyFont="1" applyBorder="1" applyAlignment="1" applyProtection="1">
      <alignment horizontal="center" vertical="center" wrapText="1"/>
      <protection locked="0"/>
    </xf>
    <xf numFmtId="0" fontId="36" fillId="0" borderId="24" xfId="0" applyFont="1" applyBorder="1" applyAlignment="1" applyProtection="1">
      <alignment horizontal="center" vertical="center"/>
      <protection locked="0"/>
    </xf>
    <xf numFmtId="0" fontId="36" fillId="0" borderId="29" xfId="0" applyFont="1" applyBorder="1" applyAlignment="1" applyProtection="1">
      <alignment horizontal="center" vertical="center"/>
      <protection locked="0"/>
    </xf>
    <xf numFmtId="0" fontId="33" fillId="0" borderId="29" xfId="0" applyFont="1" applyBorder="1" applyAlignment="1" applyProtection="1">
      <alignment horizontal="left" vertical="top" wrapText="1"/>
      <protection locked="0"/>
    </xf>
    <xf numFmtId="0" fontId="33" fillId="0" borderId="31" xfId="0" applyFont="1" applyBorder="1" applyAlignment="1" applyProtection="1">
      <alignment horizontal="left" vertical="top"/>
      <protection locked="0"/>
    </xf>
    <xf numFmtId="0" fontId="33" fillId="0" borderId="32" xfId="0" applyFont="1" applyBorder="1" applyAlignment="1" applyProtection="1">
      <alignment horizontal="left" vertical="top"/>
      <protection locked="0"/>
    </xf>
    <xf numFmtId="0" fontId="23" fillId="0" borderId="31" xfId="0" applyFont="1" applyBorder="1" applyAlignment="1" applyProtection="1">
      <alignment horizontal="justify" vertical="center" wrapText="1"/>
      <protection locked="0"/>
    </xf>
    <xf numFmtId="0" fontId="23" fillId="0" borderId="32" xfId="0" applyFont="1" applyBorder="1" applyAlignment="1" applyProtection="1">
      <alignment horizontal="justify" vertical="center" wrapText="1"/>
      <protection locked="0"/>
    </xf>
    <xf numFmtId="0" fontId="34" fillId="0" borderId="29" xfId="0" applyFont="1" applyBorder="1" applyAlignment="1" applyProtection="1">
      <alignment horizontal="center" vertical="center"/>
      <protection locked="0"/>
    </xf>
    <xf numFmtId="0" fontId="35" fillId="0" borderId="24" xfId="0" applyFont="1" applyBorder="1" applyAlignment="1" applyProtection="1">
      <alignment horizontal="center" vertical="center" wrapText="1"/>
      <protection locked="0"/>
    </xf>
    <xf numFmtId="0" fontId="35" fillId="0" borderId="29" xfId="0" applyFont="1" applyBorder="1" applyAlignment="1" applyProtection="1">
      <alignment horizontal="center" vertical="center" wrapText="1"/>
      <protection locked="0"/>
    </xf>
    <xf numFmtId="0" fontId="29" fillId="0" borderId="32" xfId="0" applyFont="1" applyBorder="1" applyAlignment="1" applyProtection="1">
      <alignment horizontal="center" vertical="center" wrapText="1"/>
      <protection locked="0"/>
    </xf>
    <xf numFmtId="14" fontId="37" fillId="0" borderId="29" xfId="0" applyNumberFormat="1" applyFont="1" applyBorder="1" applyAlignment="1" applyProtection="1">
      <alignment horizontal="center" vertical="center"/>
      <protection locked="0"/>
    </xf>
    <xf numFmtId="0" fontId="37" fillId="0" borderId="31" xfId="0" applyFont="1" applyBorder="1" applyAlignment="1" applyProtection="1">
      <alignment horizontal="center" vertical="center"/>
      <protection locked="0"/>
    </xf>
    <xf numFmtId="0" fontId="37" fillId="0" borderId="32" xfId="0" applyFont="1" applyBorder="1" applyAlignment="1" applyProtection="1">
      <alignment horizontal="center" vertical="center"/>
      <protection locked="0"/>
    </xf>
    <xf numFmtId="14" fontId="23" fillId="0" borderId="29" xfId="0" applyNumberFormat="1" applyFont="1" applyBorder="1" applyAlignment="1" applyProtection="1">
      <alignment horizontal="center" vertical="center"/>
      <protection locked="0"/>
    </xf>
    <xf numFmtId="0" fontId="23" fillId="0" borderId="31" xfId="0" applyFont="1" applyBorder="1" applyAlignment="1" applyProtection="1">
      <alignment horizontal="center" vertical="center"/>
      <protection locked="0"/>
    </xf>
    <xf numFmtId="0" fontId="23" fillId="0" borderId="32" xfId="0" applyFont="1" applyBorder="1" applyAlignment="1" applyProtection="1">
      <alignment horizontal="center" vertical="center"/>
      <protection locked="0"/>
    </xf>
    <xf numFmtId="0" fontId="29" fillId="0" borderId="29" xfId="0" applyFont="1" applyBorder="1" applyAlignment="1" applyProtection="1">
      <alignment horizontal="justify" vertical="center" wrapText="1"/>
      <protection locked="0"/>
    </xf>
    <xf numFmtId="0" fontId="29" fillId="0" borderId="31" xfId="0" applyFont="1" applyBorder="1" applyAlignment="1" applyProtection="1">
      <alignment horizontal="justify" vertical="center" wrapText="1"/>
      <protection locked="0"/>
    </xf>
    <xf numFmtId="0" fontId="29" fillId="0" borderId="32" xfId="0" applyFont="1" applyBorder="1" applyAlignment="1" applyProtection="1">
      <alignment horizontal="justify" vertical="center" wrapText="1"/>
      <protection locked="0"/>
    </xf>
    <xf numFmtId="0" fontId="29" fillId="0" borderId="24" xfId="0" applyFont="1" applyBorder="1" applyAlignment="1" applyProtection="1">
      <alignment horizontal="center" vertical="center" wrapText="1"/>
      <protection locked="0"/>
    </xf>
    <xf numFmtId="0" fontId="33" fillId="0" borderId="24" xfId="0" applyFont="1" applyBorder="1" applyAlignment="1" applyProtection="1">
      <alignment horizontal="justify" vertical="center" wrapText="1"/>
      <protection locked="0"/>
    </xf>
    <xf numFmtId="0" fontId="33" fillId="0" borderId="24" xfId="0" applyFont="1" applyBorder="1" applyAlignment="1" applyProtection="1">
      <alignment horizontal="justify" vertical="center"/>
      <protection locked="0"/>
    </xf>
    <xf numFmtId="0" fontId="33" fillId="0" borderId="29" xfId="0" applyFont="1" applyBorder="1" applyAlignment="1" applyProtection="1">
      <alignment horizontal="justify" vertical="center"/>
      <protection locked="0"/>
    </xf>
    <xf numFmtId="0" fontId="28" fillId="0" borderId="29" xfId="0" applyFont="1" applyBorder="1" applyAlignment="1" applyProtection="1">
      <alignment horizontal="justify" vertical="center" wrapText="1"/>
      <protection locked="0"/>
    </xf>
    <xf numFmtId="0" fontId="28" fillId="0" borderId="31" xfId="0" applyFont="1" applyBorder="1" applyAlignment="1" applyProtection="1">
      <alignment horizontal="justify" vertical="center" wrapText="1"/>
      <protection locked="0"/>
    </xf>
    <xf numFmtId="0" fontId="28" fillId="0" borderId="32" xfId="0" applyFont="1" applyBorder="1" applyAlignment="1" applyProtection="1">
      <alignment horizontal="justify" vertical="center" wrapText="1"/>
      <protection locked="0"/>
    </xf>
    <xf numFmtId="0" fontId="33" fillId="0" borderId="31" xfId="0" applyFont="1" applyBorder="1" applyAlignment="1" applyProtection="1">
      <alignment horizontal="justify" vertical="center"/>
      <protection locked="0"/>
    </xf>
    <xf numFmtId="0" fontId="33" fillId="0" borderId="32" xfId="0" applyFont="1" applyBorder="1" applyAlignment="1" applyProtection="1">
      <alignment horizontal="justify" vertical="center"/>
      <protection locked="0"/>
    </xf>
    <xf numFmtId="0" fontId="23" fillId="0" borderId="29" xfId="0" applyFont="1" applyBorder="1" applyAlignment="1" applyProtection="1">
      <alignment horizontal="justify" vertical="top" wrapText="1"/>
      <protection locked="0"/>
    </xf>
    <xf numFmtId="0" fontId="23" fillId="0" borderId="31" xfId="0" applyFont="1" applyBorder="1" applyAlignment="1" applyProtection="1">
      <alignment horizontal="justify" vertical="top"/>
      <protection locked="0"/>
    </xf>
    <xf numFmtId="0" fontId="23" fillId="0" borderId="32" xfId="0" applyFont="1" applyBorder="1" applyAlignment="1" applyProtection="1">
      <alignment horizontal="justify" vertical="top"/>
      <protection locked="0"/>
    </xf>
    <xf numFmtId="0" fontId="28" fillId="0" borderId="31" xfId="0" applyFont="1" applyBorder="1" applyAlignment="1" applyProtection="1">
      <alignment horizontal="justify" vertical="center"/>
      <protection locked="0"/>
    </xf>
    <xf numFmtId="0" fontId="28" fillId="0" borderId="32" xfId="0" applyFont="1" applyBorder="1" applyAlignment="1" applyProtection="1">
      <alignment horizontal="justify" vertical="center"/>
      <protection locked="0"/>
    </xf>
    <xf numFmtId="0" fontId="38" fillId="0" borderId="29" xfId="0" applyFont="1" applyBorder="1" applyAlignment="1" applyProtection="1">
      <alignment horizontal="center" vertical="center" wrapText="1"/>
      <protection locked="0"/>
    </xf>
    <xf numFmtId="0" fontId="32" fillId="0" borderId="32" xfId="0" applyFont="1" applyBorder="1" applyAlignment="1" applyProtection="1">
      <alignment horizontal="center" vertical="center"/>
      <protection locked="0"/>
    </xf>
    <xf numFmtId="0" fontId="23" fillId="0" borderId="31" xfId="0" applyFont="1" applyBorder="1" applyAlignment="1" applyProtection="1">
      <alignment horizontal="center" vertical="center" wrapText="1"/>
      <protection locked="0"/>
    </xf>
    <xf numFmtId="0" fontId="30" fillId="0" borderId="29" xfId="0" applyFont="1" applyBorder="1" applyAlignment="1" applyProtection="1">
      <alignment horizontal="center" vertical="center" wrapText="1"/>
      <protection locked="0"/>
    </xf>
    <xf numFmtId="0" fontId="30" fillId="0" borderId="31" xfId="0" applyFont="1" applyBorder="1" applyAlignment="1" applyProtection="1">
      <alignment horizontal="center" vertical="center"/>
      <protection locked="0"/>
    </xf>
    <xf numFmtId="0" fontId="30" fillId="0" borderId="32" xfId="0" applyFont="1" applyBorder="1" applyAlignment="1" applyProtection="1">
      <alignment horizontal="center" vertical="center"/>
      <protection locked="0"/>
    </xf>
    <xf numFmtId="0" fontId="3" fillId="10" borderId="29" xfId="0" applyFont="1" applyFill="1" applyBorder="1" applyAlignment="1" applyProtection="1">
      <alignment horizontal="center" vertical="center" wrapText="1"/>
      <protection locked="0"/>
    </xf>
    <xf numFmtId="14" fontId="32" fillId="0" borderId="29" xfId="0" applyNumberFormat="1" applyFont="1" applyBorder="1" applyAlignment="1" applyProtection="1">
      <alignment horizontal="center" vertical="center" wrapText="1"/>
      <protection locked="0"/>
    </xf>
    <xf numFmtId="0" fontId="32" fillId="0" borderId="31" xfId="0" applyFont="1" applyBorder="1" applyAlignment="1" applyProtection="1">
      <alignment horizontal="center" vertical="center" wrapText="1"/>
      <protection locked="0"/>
    </xf>
    <xf numFmtId="17" fontId="32" fillId="0" borderId="24" xfId="0" applyNumberFormat="1" applyFont="1" applyBorder="1" applyAlignment="1" applyProtection="1">
      <alignment horizontal="center" vertical="center" wrapText="1"/>
      <protection locked="0"/>
    </xf>
    <xf numFmtId="0" fontId="32" fillId="0" borderId="31" xfId="0" applyFont="1" applyBorder="1" applyAlignment="1" applyProtection="1">
      <alignment horizontal="center" vertical="center"/>
      <protection locked="0"/>
    </xf>
    <xf numFmtId="0" fontId="39" fillId="0" borderId="24" xfId="0" applyFont="1" applyBorder="1" applyAlignment="1" applyProtection="1">
      <alignment horizontal="center" vertical="center" wrapText="1"/>
      <protection locked="0"/>
    </xf>
    <xf numFmtId="0" fontId="39" fillId="0" borderId="29" xfId="0" applyFont="1" applyBorder="1" applyAlignment="1" applyProtection="1">
      <alignment horizontal="center" vertical="center" wrapText="1"/>
      <protection locked="0"/>
    </xf>
    <xf numFmtId="0" fontId="10" fillId="0" borderId="50" xfId="0" applyFont="1" applyBorder="1" applyAlignment="1">
      <alignment horizontal="center" vertical="center" wrapText="1"/>
    </xf>
    <xf numFmtId="14" fontId="32" fillId="0" borderId="24" xfId="0" applyNumberFormat="1" applyFont="1" applyBorder="1" applyAlignment="1" applyProtection="1">
      <alignment horizontal="center" vertical="center"/>
      <protection locked="0"/>
    </xf>
    <xf numFmtId="0" fontId="12" fillId="0" borderId="24" xfId="0" applyFont="1" applyBorder="1" applyAlignment="1" applyProtection="1">
      <alignment horizontal="center" vertical="center"/>
      <protection locked="0"/>
    </xf>
    <xf numFmtId="0" fontId="11" fillId="0" borderId="31" xfId="0" applyFont="1" applyBorder="1" applyAlignment="1" applyProtection="1">
      <alignment horizontal="left" vertical="center" wrapText="1"/>
      <protection locked="0"/>
    </xf>
    <xf numFmtId="0" fontId="11" fillId="0" borderId="32" xfId="0" applyFont="1" applyBorder="1" applyAlignment="1" applyProtection="1">
      <alignment horizontal="left" vertical="center" wrapText="1"/>
      <protection locked="0"/>
    </xf>
    <xf numFmtId="0" fontId="21" fillId="0" borderId="32" xfId="0" applyFont="1" applyBorder="1" applyAlignment="1">
      <alignment horizontal="center" vertical="center" wrapText="1"/>
    </xf>
    <xf numFmtId="0" fontId="30" fillId="0" borderId="31" xfId="0" applyFont="1" applyBorder="1" applyAlignment="1" applyProtection="1">
      <alignment horizontal="center" vertical="center" wrapText="1"/>
      <protection locked="0"/>
    </xf>
    <xf numFmtId="0" fontId="12" fillId="13" borderId="32" xfId="0" applyFont="1" applyFill="1" applyBorder="1" applyAlignment="1">
      <alignment horizontal="center" vertical="center"/>
    </xf>
    <xf numFmtId="0" fontId="23" fillId="0" borderId="32" xfId="0" applyFont="1" applyBorder="1" applyAlignment="1" applyProtection="1">
      <alignment horizontal="center" vertical="center" wrapText="1"/>
      <protection locked="0"/>
    </xf>
    <xf numFmtId="0" fontId="21" fillId="0" borderId="32" xfId="0" applyFont="1" applyBorder="1" applyAlignment="1" applyProtection="1">
      <alignment horizontal="center" vertical="center" wrapText="1"/>
      <protection locked="0"/>
    </xf>
    <xf numFmtId="0" fontId="22" fillId="10" borderId="32" xfId="0" applyFont="1" applyFill="1" applyBorder="1" applyAlignment="1">
      <alignment horizontal="center" vertical="center"/>
    </xf>
    <xf numFmtId="0" fontId="3" fillId="10" borderId="51" xfId="0" applyFont="1" applyFill="1" applyBorder="1" applyAlignment="1" applyProtection="1">
      <alignment horizontal="center" vertical="center" wrapText="1"/>
      <protection locked="0"/>
    </xf>
    <xf numFmtId="14" fontId="29" fillId="0" borderId="31" xfId="0" applyNumberFormat="1" applyFont="1" applyBorder="1" applyAlignment="1" applyProtection="1">
      <alignment horizontal="center" vertical="center"/>
      <protection locked="0"/>
    </xf>
    <xf numFmtId="0" fontId="9" fillId="0" borderId="32" xfId="0" applyFont="1" applyBorder="1" applyAlignment="1">
      <alignment horizontal="center" vertical="center" wrapText="1"/>
    </xf>
    <xf numFmtId="0" fontId="10" fillId="0" borderId="32" xfId="0" applyFont="1" applyBorder="1" applyAlignment="1" applyProtection="1">
      <alignment horizontal="center" vertical="center"/>
      <protection locked="0"/>
    </xf>
    <xf numFmtId="17" fontId="34" fillId="0" borderId="31" xfId="0" applyNumberFormat="1" applyFont="1" applyBorder="1" applyAlignment="1" applyProtection="1">
      <alignment horizontal="center" vertical="center"/>
      <protection locked="0"/>
    </xf>
    <xf numFmtId="0" fontId="3" fillId="0" borderId="25" xfId="0" applyFont="1" applyBorder="1" applyAlignment="1" applyProtection="1">
      <alignment horizontal="justify" vertical="top" wrapText="1"/>
      <protection locked="0"/>
    </xf>
    <xf numFmtId="0" fontId="3" fillId="0" borderId="26" xfId="0" applyFont="1" applyBorder="1" applyAlignment="1" applyProtection="1">
      <alignment horizontal="justify" vertical="top" wrapText="1"/>
      <protection locked="0"/>
    </xf>
    <xf numFmtId="0" fontId="3" fillId="0" borderId="27" xfId="0" applyFont="1" applyBorder="1" applyAlignment="1" applyProtection="1">
      <alignment horizontal="justify" vertical="top" wrapText="1"/>
      <protection locked="0"/>
    </xf>
    <xf numFmtId="0" fontId="3" fillId="0" borderId="30" xfId="0" applyFont="1" applyBorder="1" applyAlignment="1" applyProtection="1">
      <alignment horizontal="center" wrapText="1"/>
      <protection locked="0"/>
    </xf>
    <xf numFmtId="0" fontId="3" fillId="0" borderId="0" xfId="0" applyFont="1" applyAlignment="1" applyProtection="1">
      <alignment horizontal="center"/>
      <protection locked="0"/>
    </xf>
    <xf numFmtId="0" fontId="3" fillId="0" borderId="25" xfId="0" applyFont="1" applyBorder="1" applyAlignment="1" applyProtection="1">
      <alignment horizontal="left" vertical="top" wrapText="1"/>
      <protection locked="0"/>
    </xf>
    <xf numFmtId="0" fontId="3" fillId="0" borderId="26" xfId="0" applyFont="1" applyBorder="1" applyAlignment="1" applyProtection="1">
      <alignment horizontal="left" vertical="top" wrapText="1"/>
      <protection locked="0"/>
    </xf>
    <xf numFmtId="0" fontId="3" fillId="0" borderId="27" xfId="0" applyFont="1" applyBorder="1" applyAlignment="1" applyProtection="1">
      <alignment horizontal="left" vertical="top" wrapText="1"/>
      <protection locked="0"/>
    </xf>
    <xf numFmtId="17" fontId="3" fillId="0" borderId="25" xfId="0" applyNumberFormat="1" applyFont="1" applyBorder="1" applyAlignment="1" applyProtection="1">
      <alignment horizontal="center"/>
      <protection locked="0"/>
    </xf>
    <xf numFmtId="0" fontId="3" fillId="0" borderId="32" xfId="0" applyFont="1" applyBorder="1" applyAlignment="1" applyProtection="1">
      <alignment horizontal="center" vertical="top" wrapText="1"/>
      <protection locked="0"/>
    </xf>
    <xf numFmtId="0" fontId="25" fillId="0" borderId="51" xfId="0" applyFont="1" applyBorder="1" applyAlignment="1" applyProtection="1">
      <alignment horizontal="center" vertical="center" wrapText="1"/>
      <protection locked="0"/>
    </xf>
    <xf numFmtId="0" fontId="3" fillId="0" borderId="51" xfId="0" applyFont="1" applyBorder="1" applyAlignment="1" applyProtection="1">
      <alignment horizontal="center" vertical="center" wrapText="1"/>
      <protection locked="0"/>
    </xf>
    <xf numFmtId="0" fontId="3" fillId="0" borderId="24" xfId="0" applyFont="1" applyBorder="1" applyAlignment="1" applyProtection="1">
      <alignment horizontal="center" wrapText="1"/>
      <protection locked="0"/>
    </xf>
    <xf numFmtId="0" fontId="25" fillId="0" borderId="25" xfId="0" applyFont="1" applyBorder="1" applyAlignment="1">
      <alignment horizontal="center" vertical="center" wrapText="1"/>
    </xf>
    <xf numFmtId="0" fontId="9" fillId="0" borderId="24" xfId="0" applyFont="1" applyBorder="1" applyAlignment="1" applyProtection="1">
      <alignment horizontal="justify" vertical="center" wrapText="1"/>
      <protection locked="0"/>
    </xf>
    <xf numFmtId="0" fontId="23" fillId="0" borderId="24" xfId="0" applyFont="1" applyBorder="1" applyAlignment="1" applyProtection="1">
      <alignment horizontal="justify" vertical="center" wrapText="1"/>
      <protection locked="0"/>
    </xf>
    <xf numFmtId="0" fontId="23" fillId="0" borderId="24" xfId="0" applyFont="1" applyBorder="1" applyAlignment="1" applyProtection="1">
      <alignment horizontal="justify" vertical="center"/>
      <protection locked="0"/>
    </xf>
    <xf numFmtId="0" fontId="24" fillId="0" borderId="24" xfId="0" applyFont="1" applyBorder="1" applyAlignment="1" applyProtection="1">
      <alignment horizontal="center" vertical="center" wrapText="1"/>
      <protection locked="0"/>
    </xf>
    <xf numFmtId="0" fontId="24" fillId="0" borderId="29" xfId="0" applyFont="1" applyBorder="1" applyAlignment="1" applyProtection="1">
      <alignment horizontal="center" vertical="center" wrapText="1"/>
      <protection locked="0"/>
    </xf>
    <xf numFmtId="0" fontId="24" fillId="10" borderId="29" xfId="0" applyFont="1" applyFill="1" applyBorder="1" applyAlignment="1">
      <alignment horizontal="center" vertical="center" wrapText="1"/>
    </xf>
    <xf numFmtId="0" fontId="24" fillId="10" borderId="31" xfId="0" applyFont="1" applyFill="1" applyBorder="1" applyAlignment="1">
      <alignment horizontal="center" vertical="center" wrapText="1"/>
    </xf>
    <xf numFmtId="0" fontId="23" fillId="10" borderId="24" xfId="0" applyFont="1" applyFill="1" applyBorder="1" applyAlignment="1" applyProtection="1">
      <alignment horizontal="justify" vertical="center" wrapText="1"/>
      <protection locked="0"/>
    </xf>
    <xf numFmtId="0" fontId="23" fillId="10" borderId="24" xfId="0" applyFont="1" applyFill="1" applyBorder="1" applyAlignment="1" applyProtection="1">
      <alignment horizontal="justify" vertical="center"/>
      <protection locked="0"/>
    </xf>
    <xf numFmtId="0" fontId="23" fillId="10" borderId="29" xfId="0" applyFont="1" applyFill="1" applyBorder="1" applyAlignment="1" applyProtection="1">
      <alignment horizontal="justify" vertical="center"/>
      <protection locked="0"/>
    </xf>
    <xf numFmtId="0" fontId="3" fillId="0" borderId="37" xfId="0" applyFont="1" applyBorder="1" applyAlignment="1" applyProtection="1">
      <alignment horizontal="justify" vertical="center" wrapText="1"/>
      <protection locked="0"/>
    </xf>
    <xf numFmtId="0" fontId="3" fillId="0" borderId="30" xfId="0" applyFont="1" applyBorder="1" applyAlignment="1" applyProtection="1">
      <alignment horizontal="justify" vertical="center" wrapText="1"/>
      <protection locked="0"/>
    </xf>
    <xf numFmtId="0" fontId="25" fillId="10" borderId="37" xfId="0" applyFont="1" applyFill="1" applyBorder="1" applyAlignment="1" applyProtection="1">
      <alignment horizontal="justify" vertical="center" wrapText="1"/>
      <protection locked="0"/>
    </xf>
    <xf numFmtId="0" fontId="25" fillId="10" borderId="30" xfId="0" applyFont="1" applyFill="1" applyBorder="1" applyAlignment="1" applyProtection="1">
      <alignment horizontal="justify" vertical="center" wrapText="1"/>
      <protection locked="0"/>
    </xf>
    <xf numFmtId="0" fontId="9" fillId="0" borderId="25" xfId="0" applyFont="1" applyBorder="1" applyAlignment="1" applyProtection="1">
      <alignment horizontal="center" vertical="center" wrapText="1"/>
      <protection locked="0"/>
    </xf>
    <xf numFmtId="0" fontId="9" fillId="0" borderId="27" xfId="0" applyFont="1" applyBorder="1" applyAlignment="1" applyProtection="1">
      <alignment horizontal="center" vertical="center" wrapText="1"/>
      <protection locked="0"/>
    </xf>
    <xf numFmtId="0" fontId="23" fillId="0" borderId="24" xfId="0" applyFont="1" applyBorder="1" applyAlignment="1" applyProtection="1">
      <alignment horizontal="left" vertical="center" wrapText="1"/>
      <protection locked="0"/>
    </xf>
    <xf numFmtId="14" fontId="23" fillId="0" borderId="25" xfId="0" applyNumberFormat="1" applyFont="1" applyBorder="1" applyAlignment="1" applyProtection="1">
      <alignment horizontal="center" vertical="center" wrapText="1"/>
      <protection locked="0"/>
    </xf>
    <xf numFmtId="0" fontId="23" fillId="0" borderId="26" xfId="0" applyFont="1" applyBorder="1" applyAlignment="1" applyProtection="1">
      <alignment horizontal="center" vertical="center" wrapText="1"/>
      <protection locked="0"/>
    </xf>
    <xf numFmtId="0" fontId="23" fillId="0" borderId="27" xfId="0" applyFont="1" applyBorder="1" applyAlignment="1" applyProtection="1">
      <alignment horizontal="center" vertical="center" wrapText="1"/>
      <protection locked="0"/>
    </xf>
    <xf numFmtId="0" fontId="9" fillId="16" borderId="24" xfId="0" applyFont="1" applyFill="1" applyBorder="1" applyAlignment="1">
      <alignment horizontal="center" vertical="center" wrapText="1"/>
    </xf>
    <xf numFmtId="0" fontId="9" fillId="10" borderId="32" xfId="0" applyFont="1" applyFill="1" applyBorder="1" applyAlignment="1">
      <alignment horizontal="center" vertical="center" wrapText="1"/>
    </xf>
    <xf numFmtId="0" fontId="9" fillId="10" borderId="24" xfId="0" applyFont="1" applyFill="1" applyBorder="1" applyAlignment="1">
      <alignment horizontal="center" vertical="center" wrapText="1"/>
    </xf>
    <xf numFmtId="0" fontId="24" fillId="0" borderId="44" xfId="0" applyFont="1" applyBorder="1" applyAlignment="1">
      <alignment horizontal="center" vertical="center" wrapText="1"/>
    </xf>
    <xf numFmtId="0" fontId="24" fillId="0" borderId="45" xfId="0" applyFont="1" applyBorder="1" applyAlignment="1">
      <alignment horizontal="center" vertical="center" wrapText="1"/>
    </xf>
    <xf numFmtId="0" fontId="4" fillId="3" borderId="1" xfId="1" applyFont="1" applyFill="1" applyBorder="1" applyAlignment="1">
      <alignment horizontal="left" vertical="center"/>
    </xf>
    <xf numFmtId="164" fontId="4" fillId="0" borderId="1" xfId="1" applyNumberFormat="1" applyFont="1" applyBorder="1" applyAlignment="1">
      <alignment horizontal="center" vertical="center"/>
    </xf>
    <xf numFmtId="0" fontId="3" fillId="3" borderId="1" xfId="1" applyFont="1" applyFill="1" applyBorder="1" applyAlignment="1">
      <alignment horizontal="center"/>
    </xf>
    <xf numFmtId="0" fontId="4" fillId="2" borderId="1" xfId="1" applyFont="1" applyFill="1" applyBorder="1" applyAlignment="1">
      <alignment horizontal="right" vertical="center"/>
    </xf>
    <xf numFmtId="0" fontId="3" fillId="2" borderId="1" xfId="1" applyFont="1" applyFill="1" applyBorder="1" applyAlignment="1">
      <alignment horizontal="center" vertical="center"/>
    </xf>
    <xf numFmtId="0" fontId="4" fillId="3" borderId="1" xfId="1" applyFont="1" applyFill="1" applyBorder="1" applyAlignment="1">
      <alignment horizontal="center"/>
    </xf>
    <xf numFmtId="0" fontId="4" fillId="3" borderId="5" xfId="1" applyFont="1" applyFill="1" applyBorder="1" applyAlignment="1">
      <alignment horizontal="center" vertical="center"/>
    </xf>
    <xf numFmtId="0" fontId="4" fillId="3" borderId="6" xfId="1" applyFont="1" applyFill="1" applyBorder="1" applyAlignment="1">
      <alignment horizontal="center" vertical="center"/>
    </xf>
    <xf numFmtId="0" fontId="4" fillId="3" borderId="8" xfId="1" applyFont="1" applyFill="1" applyBorder="1" applyAlignment="1">
      <alignment horizontal="center"/>
    </xf>
    <xf numFmtId="0" fontId="4" fillId="2" borderId="5" xfId="1" applyFont="1" applyFill="1" applyBorder="1" applyAlignment="1">
      <alignment horizontal="center" vertical="top" wrapText="1"/>
    </xf>
    <xf numFmtId="0" fontId="9" fillId="0" borderId="5" xfId="1" applyFont="1" applyBorder="1" applyAlignment="1">
      <alignment horizontal="center" vertical="center" wrapText="1"/>
    </xf>
    <xf numFmtId="0" fontId="3" fillId="0" borderId="5" xfId="1" applyFont="1" applyBorder="1" applyAlignment="1">
      <alignment horizontal="center" vertical="center" wrapText="1"/>
    </xf>
    <xf numFmtId="0" fontId="10" fillId="0" borderId="5" xfId="1" applyFont="1" applyBorder="1" applyAlignment="1">
      <alignment horizontal="center" vertical="center" wrapText="1"/>
    </xf>
    <xf numFmtId="0" fontId="4" fillId="0" borderId="5" xfId="1" applyFont="1" applyBorder="1" applyAlignment="1">
      <alignment horizontal="center" vertical="center" wrapText="1"/>
    </xf>
    <xf numFmtId="0" fontId="14" fillId="0" borderId="5" xfId="1" applyFont="1" applyBorder="1" applyAlignment="1">
      <alignment horizontal="left" vertical="center" wrapText="1"/>
    </xf>
    <xf numFmtId="0" fontId="16" fillId="0" borderId="5" xfId="1" applyFont="1" applyBorder="1" applyAlignment="1">
      <alignment horizontal="center" vertical="center" wrapText="1"/>
    </xf>
    <xf numFmtId="0" fontId="13" fillId="0" borderId="5" xfId="1" applyFont="1" applyBorder="1" applyAlignment="1">
      <alignment horizontal="center" vertical="center" wrapText="1"/>
    </xf>
    <xf numFmtId="0" fontId="10" fillId="0" borderId="19" xfId="1" applyFont="1" applyBorder="1" applyAlignment="1">
      <alignment horizontal="center" vertical="center" wrapText="1"/>
    </xf>
    <xf numFmtId="0" fontId="5" fillId="0" borderId="18" xfId="1" applyFont="1" applyBorder="1"/>
    <xf numFmtId="0" fontId="10" fillId="5" borderId="5" xfId="1" applyFont="1" applyFill="1" applyBorder="1" applyAlignment="1">
      <alignment horizontal="center" vertical="center" wrapText="1"/>
    </xf>
    <xf numFmtId="0" fontId="12" fillId="0" borderId="7" xfId="1" applyFont="1" applyBorder="1" applyAlignment="1">
      <alignment horizontal="center" vertical="top" wrapText="1"/>
    </xf>
    <xf numFmtId="0" fontId="12" fillId="6" borderId="5" xfId="1" applyFont="1" applyFill="1" applyBorder="1" applyAlignment="1">
      <alignment horizontal="center" vertical="center" wrapText="1"/>
    </xf>
    <xf numFmtId="0" fontId="3" fillId="0" borderId="5" xfId="1" applyFont="1" applyBorder="1" applyAlignment="1">
      <alignment horizontal="center" vertical="center"/>
    </xf>
    <xf numFmtId="0" fontId="12" fillId="0" borderId="5" xfId="1" applyFont="1" applyBorder="1" applyAlignment="1">
      <alignment horizontal="center" vertical="center"/>
    </xf>
    <xf numFmtId="164" fontId="13" fillId="0" borderId="5" xfId="1" applyNumberFormat="1" applyFont="1" applyBorder="1" applyAlignment="1">
      <alignment horizontal="center" vertical="center"/>
    </xf>
    <xf numFmtId="0" fontId="3" fillId="0" borderId="5" xfId="1" applyFont="1" applyBorder="1" applyAlignment="1">
      <alignment horizontal="center"/>
    </xf>
    <xf numFmtId="0" fontId="10" fillId="0" borderId="5" xfId="1" applyFont="1" applyBorder="1" applyAlignment="1">
      <alignment horizontal="center" vertical="center"/>
    </xf>
    <xf numFmtId="1" fontId="12" fillId="0" borderId="15" xfId="1" applyNumberFormat="1" applyFont="1" applyBorder="1" applyAlignment="1">
      <alignment horizontal="center" vertical="center" wrapText="1"/>
    </xf>
    <xf numFmtId="0" fontId="8" fillId="0" borderId="5" xfId="1" applyFont="1" applyBorder="1" applyAlignment="1">
      <alignment horizontal="center" vertical="center" wrapText="1"/>
    </xf>
    <xf numFmtId="0" fontId="3" fillId="0" borderId="7" xfId="1" applyFont="1" applyBorder="1" applyAlignment="1">
      <alignment horizontal="center" vertical="center" wrapText="1"/>
    </xf>
    <xf numFmtId="0" fontId="5" fillId="0" borderId="11" xfId="1" applyFont="1" applyBorder="1" applyAlignment="1">
      <alignment vertical="center"/>
    </xf>
    <xf numFmtId="0" fontId="8" fillId="2" borderId="5" xfId="1" applyFont="1" applyFill="1" applyBorder="1" applyAlignment="1">
      <alignment horizontal="center" vertical="center"/>
    </xf>
    <xf numFmtId="0" fontId="3" fillId="0" borderId="12" xfId="1" applyFont="1" applyBorder="1" applyAlignment="1">
      <alignment horizontal="center" vertical="center" wrapText="1"/>
    </xf>
    <xf numFmtId="0" fontId="12" fillId="5" borderId="5" xfId="1" applyFont="1" applyFill="1" applyBorder="1" applyAlignment="1">
      <alignment horizontal="center" vertical="center"/>
    </xf>
    <xf numFmtId="0" fontId="3" fillId="0" borderId="6" xfId="1" applyFont="1" applyBorder="1" applyAlignment="1">
      <alignment horizontal="center" vertical="center" wrapText="1"/>
    </xf>
    <xf numFmtId="0" fontId="16" fillId="0" borderId="5" xfId="1" applyFont="1" applyBorder="1" applyAlignment="1">
      <alignment horizontal="left" vertical="center" wrapText="1"/>
    </xf>
    <xf numFmtId="0" fontId="4" fillId="0" borderId="5" xfId="1" applyFont="1" applyBorder="1" applyAlignment="1">
      <alignment horizontal="center" vertical="top" wrapText="1"/>
    </xf>
    <xf numFmtId="0" fontId="4" fillId="0" borderId="1" xfId="1" applyFont="1" applyBorder="1" applyAlignment="1">
      <alignment horizontal="center" vertical="top" wrapText="1"/>
    </xf>
    <xf numFmtId="164" fontId="3" fillId="9" borderId="1" xfId="1" applyNumberFormat="1" applyFont="1" applyFill="1" applyBorder="1" applyAlignment="1">
      <alignment horizontal="center"/>
    </xf>
    <xf numFmtId="0" fontId="5" fillId="9" borderId="3" xfId="1" applyFont="1" applyFill="1" applyBorder="1"/>
    <xf numFmtId="0" fontId="5" fillId="9" borderId="2" xfId="1" applyFont="1" applyFill="1" applyBorder="1"/>
    <xf numFmtId="0" fontId="13" fillId="0" borderId="1" xfId="2" applyFont="1" applyBorder="1" applyAlignment="1">
      <alignment horizontal="center"/>
    </xf>
    <xf numFmtId="0" fontId="13" fillId="0" borderId="3" xfId="2" applyFont="1" applyBorder="1" applyAlignment="1">
      <alignment horizontal="center"/>
    </xf>
    <xf numFmtId="0" fontId="13" fillId="0" borderId="2" xfId="2" applyFont="1" applyBorder="1" applyAlignment="1">
      <alignment horizontal="center"/>
    </xf>
    <xf numFmtId="164" fontId="3" fillId="0" borderId="1" xfId="1" applyNumberFormat="1" applyFont="1" applyBorder="1" applyAlignment="1">
      <alignment horizontal="center"/>
    </xf>
    <xf numFmtId="0" fontId="3" fillId="0" borderId="1" xfId="1" applyFont="1" applyBorder="1" applyAlignment="1">
      <alignment horizontal="center"/>
    </xf>
    <xf numFmtId="0" fontId="3" fillId="0" borderId="1" xfId="1" applyFont="1" applyBorder="1" applyAlignment="1">
      <alignment horizontal="center" vertical="top" wrapText="1"/>
    </xf>
    <xf numFmtId="0" fontId="4" fillId="8" borderId="1" xfId="1" applyFont="1" applyFill="1" applyBorder="1" applyAlignment="1">
      <alignment horizontal="center" vertical="center" wrapText="1"/>
    </xf>
    <xf numFmtId="0" fontId="4" fillId="2" borderId="8" xfId="1" applyFont="1" applyFill="1" applyBorder="1" applyAlignment="1">
      <alignment horizontal="center" vertical="center" wrapText="1"/>
    </xf>
    <xf numFmtId="0" fontId="4" fillId="2" borderId="8" xfId="1" applyFont="1" applyFill="1" applyBorder="1" applyAlignment="1">
      <alignment horizontal="center" vertical="center"/>
    </xf>
    <xf numFmtId="0" fontId="4" fillId="2" borderId="1" xfId="1" applyFont="1" applyFill="1" applyBorder="1" applyAlignment="1">
      <alignment horizontal="center" vertical="center"/>
    </xf>
    <xf numFmtId="0" fontId="4" fillId="8" borderId="1" xfId="1" applyFont="1" applyFill="1" applyBorder="1" applyAlignment="1">
      <alignment horizontal="center" wrapText="1"/>
    </xf>
    <xf numFmtId="0" fontId="9" fillId="0" borderId="8" xfId="1" applyFont="1" applyBorder="1" applyAlignment="1">
      <alignment horizontal="center" vertical="center"/>
    </xf>
    <xf numFmtId="0" fontId="9" fillId="0" borderId="1" xfId="1" applyFont="1" applyBorder="1" applyAlignment="1">
      <alignment horizontal="center" vertical="center"/>
    </xf>
    <xf numFmtId="0" fontId="9" fillId="0" borderId="1" xfId="1" applyFont="1" applyBorder="1" applyAlignment="1">
      <alignment horizontal="center" vertical="center" wrapText="1"/>
    </xf>
    <xf numFmtId="0" fontId="4" fillId="0" borderId="1" xfId="1" applyFont="1" applyBorder="1" applyAlignment="1">
      <alignment horizontal="center" vertical="center"/>
    </xf>
    <xf numFmtId="0" fontId="4" fillId="0" borderId="22" xfId="1" applyFont="1" applyBorder="1" applyAlignment="1">
      <alignment horizontal="center" vertical="center"/>
    </xf>
    <xf numFmtId="0" fontId="5" fillId="0" borderId="22" xfId="1" applyFont="1" applyBorder="1"/>
    <xf numFmtId="0" fontId="5" fillId="0" borderId="23" xfId="1" applyFont="1" applyBorder="1"/>
    <xf numFmtId="0" fontId="6" fillId="0" borderId="1" xfId="1" applyFont="1" applyBorder="1" applyAlignment="1">
      <alignment horizontal="center" vertical="center"/>
    </xf>
    <xf numFmtId="0" fontId="20" fillId="0" borderId="3" xfId="1" applyFont="1" applyBorder="1"/>
    <xf numFmtId="0" fontId="20" fillId="0" borderId="2" xfId="1" applyFont="1" applyBorder="1"/>
  </cellXfs>
  <cellStyles count="5">
    <cellStyle name="Hipervínculo" xfId="4" builtinId="8"/>
    <cellStyle name="Normal" xfId="0" builtinId="0"/>
    <cellStyle name="Normal 2" xfId="1" xr:uid="{00000000-0005-0000-0000-000002000000}"/>
    <cellStyle name="Normal 2 2" xfId="3" xr:uid="{00000000-0005-0000-0000-000003000000}"/>
    <cellStyle name="Normal 3" xfId="2" xr:uid="{00000000-0005-0000-0000-000004000000}"/>
  </cellStyles>
  <dxfs count="276">
    <dxf>
      <fill>
        <patternFill patternType="none"/>
      </fill>
    </dxf>
    <dxf>
      <fill>
        <patternFill patternType="none"/>
      </fill>
    </dxf>
    <dxf>
      <fill>
        <patternFill patternType="none"/>
      </fill>
    </dxf>
    <dxf>
      <fill>
        <patternFill patternType="solid">
          <fgColor rgb="FFFF5050"/>
          <bgColor rgb="FFFF5050"/>
        </patternFill>
      </fill>
    </dxf>
    <dxf>
      <fill>
        <patternFill patternType="solid">
          <fgColor rgb="FF0EBE16"/>
          <bgColor rgb="FF0EBE16"/>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none"/>
      </fill>
    </dxf>
    <dxf>
      <fill>
        <patternFill patternType="none"/>
      </fill>
    </dxf>
    <dxf>
      <fill>
        <patternFill patternType="none"/>
      </fill>
    </dxf>
    <dxf>
      <fill>
        <patternFill patternType="solid">
          <fgColor rgb="FFFF5050"/>
          <bgColor rgb="FFFF5050"/>
        </patternFill>
      </fill>
    </dxf>
    <dxf>
      <fill>
        <patternFill patternType="solid">
          <fgColor rgb="FF0EBE16"/>
          <bgColor rgb="FF0EBE16"/>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none"/>
      </fill>
    </dxf>
    <dxf>
      <fill>
        <patternFill patternType="none"/>
      </fill>
    </dxf>
    <dxf>
      <fill>
        <patternFill patternType="none"/>
      </fill>
    </dxf>
    <dxf>
      <fill>
        <patternFill patternType="solid">
          <fgColor rgb="FFFF5050"/>
          <bgColor rgb="FFFF5050"/>
        </patternFill>
      </fill>
    </dxf>
    <dxf>
      <fill>
        <patternFill patternType="solid">
          <fgColor rgb="FF0EBE16"/>
          <bgColor rgb="FF0EBE16"/>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none"/>
      </fill>
    </dxf>
    <dxf>
      <fill>
        <patternFill patternType="none"/>
      </fill>
    </dxf>
    <dxf>
      <fill>
        <patternFill patternType="none"/>
      </fill>
    </dxf>
    <dxf>
      <fill>
        <patternFill patternType="solid">
          <fgColor rgb="FFFF5050"/>
          <bgColor rgb="FFFF5050"/>
        </patternFill>
      </fill>
    </dxf>
    <dxf>
      <fill>
        <patternFill patternType="solid">
          <fgColor rgb="FF0EBE16"/>
          <bgColor rgb="FF0EBE16"/>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gradientFill type="path" left="0.5" right="0.5" top="0.5" bottom="0.5">
          <stop position="0">
            <color rgb="FF92D050"/>
          </stop>
          <stop position="1">
            <color rgb="FF00B050"/>
          </stop>
        </gradientFill>
      </fill>
    </dxf>
    <dxf>
      <fill>
        <gradientFill type="path" left="0.5" right="0.5" top="0.5" bottom="0.5">
          <stop position="0">
            <color rgb="FFFFC000"/>
          </stop>
          <stop position="1">
            <color rgb="FFEC6114"/>
          </stop>
        </gradientFill>
      </fill>
    </dxf>
    <dxf>
      <fill>
        <gradientFill type="path" left="0.5" right="0.5" top="0.5" bottom="0.5">
          <stop position="0">
            <color rgb="FFFFC000"/>
          </stop>
          <stop position="1">
            <color rgb="FFFFFF00"/>
          </stop>
        </gradientFill>
      </fill>
    </dxf>
    <dxf>
      <fill>
        <patternFill patternType="solid">
          <fgColor auto="1"/>
          <bgColor rgb="FFFF5050"/>
        </patternFill>
      </fill>
    </dxf>
    <dxf>
      <fill>
        <patternFill patternType="solid">
          <fgColor auto="1"/>
          <bgColor rgb="FF0EBE16"/>
        </patternFill>
      </fill>
    </dxf>
    <dxf>
      <fill>
        <patternFill>
          <bgColor rgb="FFFFFF00"/>
        </patternFill>
      </fill>
    </dxf>
    <dxf>
      <fill>
        <patternFill>
          <bgColor rgb="FFEC6114"/>
        </patternFill>
      </fill>
    </dxf>
    <dxf>
      <fill>
        <patternFill>
          <bgColor rgb="FFFF0000"/>
        </patternFill>
      </fill>
    </dxf>
    <dxf>
      <fill>
        <gradientFill type="path" left="0.5" right="0.5" top="0.5" bottom="0.5">
          <stop position="0">
            <color rgb="FF92D050"/>
          </stop>
          <stop position="1">
            <color rgb="FF00B050"/>
          </stop>
        </gradientFill>
      </fill>
    </dxf>
    <dxf>
      <fill>
        <gradientFill type="path" left="0.5" right="0.5" top="0.5" bottom="0.5">
          <stop position="0">
            <color rgb="FFFFC000"/>
          </stop>
          <stop position="1">
            <color rgb="FFEC6114"/>
          </stop>
        </gradientFill>
      </fill>
    </dxf>
    <dxf>
      <fill>
        <gradientFill type="path" left="0.5" right="0.5" top="0.5" bottom="0.5">
          <stop position="0">
            <color rgb="FFFFC000"/>
          </stop>
          <stop position="1">
            <color rgb="FFFFFF00"/>
          </stop>
        </gradientFill>
      </fill>
    </dxf>
    <dxf>
      <fill>
        <patternFill patternType="solid">
          <fgColor auto="1"/>
          <bgColor rgb="FFFF5050"/>
        </patternFill>
      </fill>
    </dxf>
    <dxf>
      <fill>
        <patternFill patternType="solid">
          <fgColor auto="1"/>
          <bgColor rgb="FF0EBE16"/>
        </patternFill>
      </fill>
    </dxf>
    <dxf>
      <fill>
        <patternFill>
          <bgColor rgb="FFFFFF00"/>
        </patternFill>
      </fill>
    </dxf>
    <dxf>
      <fill>
        <patternFill>
          <bgColor rgb="FFEC6114"/>
        </patternFill>
      </fill>
    </dxf>
    <dxf>
      <fill>
        <patternFill>
          <bgColor rgb="FFFF0000"/>
        </patternFill>
      </fill>
    </dxf>
    <dxf>
      <fill>
        <gradientFill type="path" left="0.5" right="0.5" top="0.5" bottom="0.5">
          <stop position="0">
            <color rgb="FF92D050"/>
          </stop>
          <stop position="1">
            <color rgb="FF00B050"/>
          </stop>
        </gradientFill>
      </fill>
    </dxf>
    <dxf>
      <fill>
        <gradientFill type="path" left="0.5" right="0.5" top="0.5" bottom="0.5">
          <stop position="0">
            <color rgb="FFFFC000"/>
          </stop>
          <stop position="1">
            <color rgb="FFEC6114"/>
          </stop>
        </gradientFill>
      </fill>
    </dxf>
    <dxf>
      <fill>
        <gradientFill type="path" left="0.5" right="0.5" top="0.5" bottom="0.5">
          <stop position="0">
            <color rgb="FFFFC000"/>
          </stop>
          <stop position="1">
            <color rgb="FFFFFF00"/>
          </stop>
        </gradientFill>
      </fill>
    </dxf>
    <dxf>
      <fill>
        <patternFill patternType="solid">
          <fgColor auto="1"/>
          <bgColor rgb="FFFF5050"/>
        </patternFill>
      </fill>
    </dxf>
    <dxf>
      <fill>
        <patternFill patternType="solid">
          <fgColor auto="1"/>
          <bgColor rgb="FF0EBE16"/>
        </patternFill>
      </fill>
    </dxf>
    <dxf>
      <fill>
        <patternFill>
          <bgColor rgb="FFFFFF00"/>
        </patternFill>
      </fill>
    </dxf>
    <dxf>
      <fill>
        <patternFill>
          <bgColor rgb="FFEC6114"/>
        </patternFill>
      </fill>
    </dxf>
    <dxf>
      <fill>
        <patternFill>
          <bgColor rgb="FFFF0000"/>
        </patternFill>
      </fill>
    </dxf>
    <dxf>
      <fill>
        <gradientFill type="path" left="0.5" right="0.5" top="0.5" bottom="0.5">
          <stop position="0">
            <color rgb="FF92D050"/>
          </stop>
          <stop position="1">
            <color rgb="FF00B050"/>
          </stop>
        </gradientFill>
      </fill>
    </dxf>
    <dxf>
      <fill>
        <gradientFill type="path" left="0.5" right="0.5" top="0.5" bottom="0.5">
          <stop position="0">
            <color rgb="FFFFC000"/>
          </stop>
          <stop position="1">
            <color rgb="FFEC6114"/>
          </stop>
        </gradientFill>
      </fill>
    </dxf>
    <dxf>
      <fill>
        <gradientFill type="path" left="0.5" right="0.5" top="0.5" bottom="0.5">
          <stop position="0">
            <color rgb="FFFFC000"/>
          </stop>
          <stop position="1">
            <color rgb="FFFFFF00"/>
          </stop>
        </gradientFill>
      </fill>
    </dxf>
    <dxf>
      <fill>
        <patternFill patternType="solid">
          <fgColor auto="1"/>
          <bgColor rgb="FFFF5050"/>
        </patternFill>
      </fill>
    </dxf>
    <dxf>
      <fill>
        <patternFill patternType="solid">
          <fgColor auto="1"/>
          <bgColor rgb="FF0EBE16"/>
        </patternFill>
      </fill>
    </dxf>
    <dxf>
      <fill>
        <patternFill>
          <bgColor rgb="FFFFFF00"/>
        </patternFill>
      </fill>
    </dxf>
    <dxf>
      <fill>
        <patternFill>
          <bgColor rgb="FFEC6114"/>
        </patternFill>
      </fill>
    </dxf>
    <dxf>
      <fill>
        <patternFill>
          <bgColor rgb="FFFF0000"/>
        </patternFill>
      </fill>
    </dxf>
    <dxf>
      <fill>
        <gradientFill type="path" left="0.5" right="0.5" top="0.5" bottom="0.5">
          <stop position="0">
            <color rgb="FF92D050"/>
          </stop>
          <stop position="1">
            <color rgb="FF00B050"/>
          </stop>
        </gradientFill>
      </fill>
    </dxf>
    <dxf>
      <fill>
        <gradientFill type="path" left="0.5" right="0.5" top="0.5" bottom="0.5">
          <stop position="0">
            <color rgb="FFFFC000"/>
          </stop>
          <stop position="1">
            <color rgb="FFEC6114"/>
          </stop>
        </gradientFill>
      </fill>
    </dxf>
    <dxf>
      <fill>
        <gradientFill type="path" left="0.5" right="0.5" top="0.5" bottom="0.5">
          <stop position="0">
            <color rgb="FFFFC000"/>
          </stop>
          <stop position="1">
            <color rgb="FFFFFF00"/>
          </stop>
        </gradientFill>
      </fill>
    </dxf>
    <dxf>
      <fill>
        <patternFill patternType="solid">
          <fgColor auto="1"/>
          <bgColor rgb="FFFF5050"/>
        </patternFill>
      </fill>
    </dxf>
    <dxf>
      <fill>
        <patternFill patternType="solid">
          <fgColor auto="1"/>
          <bgColor rgb="FF0EBE16"/>
        </patternFill>
      </fill>
    </dxf>
    <dxf>
      <fill>
        <patternFill>
          <bgColor rgb="FFFFFF00"/>
        </patternFill>
      </fill>
    </dxf>
    <dxf>
      <fill>
        <patternFill>
          <bgColor rgb="FFEC6114"/>
        </patternFill>
      </fill>
    </dxf>
    <dxf>
      <fill>
        <patternFill>
          <bgColor rgb="FFFF0000"/>
        </patternFill>
      </fill>
    </dxf>
    <dxf>
      <fill>
        <gradientFill type="path" left="0.5" right="0.5" top="0.5" bottom="0.5">
          <stop position="0">
            <color rgb="FF92D050"/>
          </stop>
          <stop position="1">
            <color rgb="FF00B050"/>
          </stop>
        </gradientFill>
      </fill>
    </dxf>
    <dxf>
      <fill>
        <gradientFill type="path" left="0.5" right="0.5" top="0.5" bottom="0.5">
          <stop position="0">
            <color rgb="FFFFC000"/>
          </stop>
          <stop position="1">
            <color rgb="FFEC6114"/>
          </stop>
        </gradientFill>
      </fill>
    </dxf>
    <dxf>
      <fill>
        <gradientFill type="path" left="0.5" right="0.5" top="0.5" bottom="0.5">
          <stop position="0">
            <color rgb="FFFFC000"/>
          </stop>
          <stop position="1">
            <color rgb="FFFFFF00"/>
          </stop>
        </gradientFill>
      </fill>
    </dxf>
    <dxf>
      <fill>
        <patternFill patternType="solid">
          <fgColor auto="1"/>
          <bgColor rgb="FFFF5050"/>
        </patternFill>
      </fill>
    </dxf>
    <dxf>
      <fill>
        <patternFill patternType="solid">
          <fgColor auto="1"/>
          <bgColor rgb="FF0EBE16"/>
        </patternFill>
      </fill>
    </dxf>
    <dxf>
      <fill>
        <patternFill>
          <bgColor rgb="FFFFFF00"/>
        </patternFill>
      </fill>
    </dxf>
    <dxf>
      <fill>
        <patternFill>
          <bgColor rgb="FFEC6114"/>
        </patternFill>
      </fill>
    </dxf>
    <dxf>
      <fill>
        <patternFill>
          <bgColor rgb="FFFF0000"/>
        </patternFill>
      </fill>
    </dxf>
    <dxf>
      <fill>
        <gradientFill type="path" left="0.5" right="0.5" top="0.5" bottom="0.5">
          <stop position="0">
            <color rgb="FF92D050"/>
          </stop>
          <stop position="1">
            <color rgb="FF00B050"/>
          </stop>
        </gradientFill>
      </fill>
    </dxf>
    <dxf>
      <fill>
        <gradientFill type="path" left="0.5" right="0.5" top="0.5" bottom="0.5">
          <stop position="0">
            <color rgb="FFFFC000"/>
          </stop>
          <stop position="1">
            <color rgb="FFEC6114"/>
          </stop>
        </gradientFill>
      </fill>
    </dxf>
    <dxf>
      <fill>
        <gradientFill type="path" left="0.5" right="0.5" top="0.5" bottom="0.5">
          <stop position="0">
            <color rgb="FFFFC000"/>
          </stop>
          <stop position="1">
            <color rgb="FFFFFF00"/>
          </stop>
        </gradientFill>
      </fill>
    </dxf>
    <dxf>
      <fill>
        <patternFill patternType="solid">
          <fgColor auto="1"/>
          <bgColor rgb="FFFF5050"/>
        </patternFill>
      </fill>
    </dxf>
    <dxf>
      <fill>
        <patternFill patternType="solid">
          <fgColor auto="1"/>
          <bgColor rgb="FF0EBE16"/>
        </patternFill>
      </fill>
    </dxf>
    <dxf>
      <fill>
        <patternFill>
          <bgColor rgb="FFFFFF00"/>
        </patternFill>
      </fill>
    </dxf>
    <dxf>
      <fill>
        <patternFill>
          <bgColor rgb="FFEC6114"/>
        </patternFill>
      </fill>
    </dxf>
    <dxf>
      <fill>
        <patternFill>
          <bgColor rgb="FFFF0000"/>
        </patternFill>
      </fill>
    </dxf>
    <dxf>
      <fill>
        <gradientFill type="path" left="0.5" right="0.5" top="0.5" bottom="0.5">
          <stop position="0">
            <color rgb="FF92D050"/>
          </stop>
          <stop position="1">
            <color rgb="FF00B050"/>
          </stop>
        </gradientFill>
      </fill>
    </dxf>
    <dxf>
      <fill>
        <gradientFill type="path" left="0.5" right="0.5" top="0.5" bottom="0.5">
          <stop position="0">
            <color rgb="FFFFC000"/>
          </stop>
          <stop position="1">
            <color rgb="FFEC6114"/>
          </stop>
        </gradientFill>
      </fill>
    </dxf>
    <dxf>
      <fill>
        <gradientFill type="path" left="0.5" right="0.5" top="0.5" bottom="0.5">
          <stop position="0">
            <color rgb="FFFFC000"/>
          </stop>
          <stop position="1">
            <color rgb="FFFFFF00"/>
          </stop>
        </gradientFill>
      </fill>
    </dxf>
    <dxf>
      <fill>
        <patternFill patternType="solid">
          <fgColor auto="1"/>
          <bgColor rgb="FFFF5050"/>
        </patternFill>
      </fill>
    </dxf>
    <dxf>
      <fill>
        <patternFill patternType="solid">
          <fgColor auto="1"/>
          <bgColor rgb="FF0EBE16"/>
        </patternFill>
      </fill>
    </dxf>
    <dxf>
      <fill>
        <patternFill>
          <bgColor rgb="FFFFFF00"/>
        </patternFill>
      </fill>
    </dxf>
    <dxf>
      <fill>
        <patternFill>
          <bgColor rgb="FFEC6114"/>
        </patternFill>
      </fill>
    </dxf>
    <dxf>
      <fill>
        <patternFill>
          <bgColor rgb="FFFF0000"/>
        </patternFill>
      </fill>
    </dxf>
    <dxf>
      <fill>
        <gradientFill type="path" left="0.5" right="0.5" top="0.5" bottom="0.5">
          <stop position="0">
            <color rgb="FF92D050"/>
          </stop>
          <stop position="1">
            <color rgb="FF00B050"/>
          </stop>
        </gradientFill>
      </fill>
    </dxf>
    <dxf>
      <fill>
        <gradientFill type="path" left="0.5" right="0.5" top="0.5" bottom="0.5">
          <stop position="0">
            <color rgb="FFFFC000"/>
          </stop>
          <stop position="1">
            <color rgb="FFEC6114"/>
          </stop>
        </gradientFill>
      </fill>
    </dxf>
    <dxf>
      <fill>
        <gradientFill type="path" left="0.5" right="0.5" top="0.5" bottom="0.5">
          <stop position="0">
            <color rgb="FFFFC000"/>
          </stop>
          <stop position="1">
            <color rgb="FFFFFF00"/>
          </stop>
        </gradientFill>
      </fill>
    </dxf>
    <dxf>
      <fill>
        <patternFill patternType="solid">
          <fgColor auto="1"/>
          <bgColor rgb="FFFF5050"/>
        </patternFill>
      </fill>
    </dxf>
    <dxf>
      <fill>
        <patternFill patternType="solid">
          <fgColor auto="1"/>
          <bgColor rgb="FF0EBE16"/>
        </patternFill>
      </fill>
    </dxf>
    <dxf>
      <fill>
        <patternFill>
          <bgColor rgb="FFFFFF00"/>
        </patternFill>
      </fill>
    </dxf>
    <dxf>
      <fill>
        <patternFill>
          <bgColor rgb="FFEC6114"/>
        </patternFill>
      </fill>
    </dxf>
    <dxf>
      <fill>
        <patternFill>
          <bgColor rgb="FFFF0000"/>
        </patternFill>
      </fill>
    </dxf>
    <dxf>
      <fill>
        <gradientFill type="path" left="0.5" right="0.5" top="0.5" bottom="0.5">
          <stop position="0">
            <color rgb="FF92D050"/>
          </stop>
          <stop position="1">
            <color rgb="FF00B050"/>
          </stop>
        </gradientFill>
      </fill>
    </dxf>
    <dxf>
      <fill>
        <gradientFill type="path" left="0.5" right="0.5" top="0.5" bottom="0.5">
          <stop position="0">
            <color rgb="FFFFC000"/>
          </stop>
          <stop position="1">
            <color rgb="FFEC6114"/>
          </stop>
        </gradientFill>
      </fill>
    </dxf>
    <dxf>
      <fill>
        <gradientFill type="path" left="0.5" right="0.5" top="0.5" bottom="0.5">
          <stop position="0">
            <color rgb="FFFFC000"/>
          </stop>
          <stop position="1">
            <color rgb="FFFFFF00"/>
          </stop>
        </gradientFill>
      </fill>
    </dxf>
    <dxf>
      <fill>
        <patternFill patternType="solid">
          <fgColor auto="1"/>
          <bgColor rgb="FFFF5050"/>
        </patternFill>
      </fill>
    </dxf>
    <dxf>
      <fill>
        <patternFill patternType="solid">
          <fgColor auto="1"/>
          <bgColor rgb="FF0EBE16"/>
        </patternFill>
      </fill>
    </dxf>
    <dxf>
      <fill>
        <patternFill>
          <bgColor rgb="FFFFFF00"/>
        </patternFill>
      </fill>
    </dxf>
    <dxf>
      <fill>
        <patternFill>
          <bgColor rgb="FFEC6114"/>
        </patternFill>
      </fill>
    </dxf>
    <dxf>
      <fill>
        <patternFill>
          <bgColor rgb="FFFF0000"/>
        </patternFill>
      </fill>
    </dxf>
    <dxf>
      <fill>
        <gradientFill type="path" left="0.5" right="0.5" top="0.5" bottom="0.5">
          <stop position="0">
            <color rgb="FF92D050"/>
          </stop>
          <stop position="1">
            <color rgb="FF00B050"/>
          </stop>
        </gradientFill>
      </fill>
    </dxf>
    <dxf>
      <fill>
        <gradientFill type="path" left="0.5" right="0.5" top="0.5" bottom="0.5">
          <stop position="0">
            <color rgb="FFFFC000"/>
          </stop>
          <stop position="1">
            <color rgb="FFEC6114"/>
          </stop>
        </gradientFill>
      </fill>
    </dxf>
    <dxf>
      <fill>
        <gradientFill type="path" left="0.5" right="0.5" top="0.5" bottom="0.5">
          <stop position="0">
            <color rgb="FFFFC000"/>
          </stop>
          <stop position="1">
            <color rgb="FFFFFF00"/>
          </stop>
        </gradientFill>
      </fill>
    </dxf>
    <dxf>
      <fill>
        <patternFill patternType="solid">
          <fgColor auto="1"/>
          <bgColor rgb="FFFF5050"/>
        </patternFill>
      </fill>
    </dxf>
    <dxf>
      <fill>
        <patternFill patternType="solid">
          <fgColor auto="1"/>
          <bgColor rgb="FF0EBE16"/>
        </patternFill>
      </fill>
    </dxf>
    <dxf>
      <fill>
        <patternFill>
          <bgColor rgb="FFFFFF00"/>
        </patternFill>
      </fill>
    </dxf>
    <dxf>
      <fill>
        <patternFill>
          <bgColor rgb="FFEC6114"/>
        </patternFill>
      </fill>
    </dxf>
    <dxf>
      <fill>
        <patternFill>
          <bgColor rgb="FFFF0000"/>
        </patternFill>
      </fill>
    </dxf>
    <dxf>
      <fill>
        <gradientFill type="path" left="0.5" right="0.5" top="0.5" bottom="0.5">
          <stop position="0">
            <color rgb="FF92D050"/>
          </stop>
          <stop position="1">
            <color rgb="FF00B050"/>
          </stop>
        </gradientFill>
      </fill>
    </dxf>
    <dxf>
      <fill>
        <gradientFill type="path" left="0.5" right="0.5" top="0.5" bottom="0.5">
          <stop position="0">
            <color rgb="FFFFC000"/>
          </stop>
          <stop position="1">
            <color rgb="FFEC6114"/>
          </stop>
        </gradientFill>
      </fill>
    </dxf>
    <dxf>
      <fill>
        <gradientFill type="path" left="0.5" right="0.5" top="0.5" bottom="0.5">
          <stop position="0">
            <color rgb="FFFFC000"/>
          </stop>
          <stop position="1">
            <color rgb="FFFFFF00"/>
          </stop>
        </gradientFill>
      </fill>
    </dxf>
    <dxf>
      <fill>
        <patternFill patternType="solid">
          <fgColor auto="1"/>
          <bgColor rgb="FFFF5050"/>
        </patternFill>
      </fill>
    </dxf>
    <dxf>
      <fill>
        <patternFill patternType="solid">
          <fgColor auto="1"/>
          <bgColor rgb="FF0EBE16"/>
        </patternFill>
      </fill>
    </dxf>
    <dxf>
      <fill>
        <patternFill>
          <bgColor rgb="FFFFFF00"/>
        </patternFill>
      </fill>
    </dxf>
    <dxf>
      <fill>
        <patternFill>
          <bgColor rgb="FFEC6114"/>
        </patternFill>
      </fill>
    </dxf>
    <dxf>
      <fill>
        <patternFill>
          <bgColor rgb="FFFF0000"/>
        </patternFill>
      </fill>
    </dxf>
    <dxf>
      <fill>
        <gradientFill type="path" left="0.5" right="0.5" top="0.5" bottom="0.5">
          <stop position="0">
            <color rgb="FF92D050"/>
          </stop>
          <stop position="1">
            <color rgb="FF00B050"/>
          </stop>
        </gradientFill>
      </fill>
    </dxf>
    <dxf>
      <fill>
        <gradientFill type="path" left="0.5" right="0.5" top="0.5" bottom="0.5">
          <stop position="0">
            <color rgb="FFFFC000"/>
          </stop>
          <stop position="1">
            <color rgb="FFEC6114"/>
          </stop>
        </gradientFill>
      </fill>
    </dxf>
    <dxf>
      <fill>
        <gradientFill type="path" left="0.5" right="0.5" top="0.5" bottom="0.5">
          <stop position="0">
            <color rgb="FFFFC000"/>
          </stop>
          <stop position="1">
            <color rgb="FFFFFF00"/>
          </stop>
        </gradientFill>
      </fill>
    </dxf>
    <dxf>
      <fill>
        <patternFill patternType="solid">
          <fgColor auto="1"/>
          <bgColor rgb="FFFF5050"/>
        </patternFill>
      </fill>
    </dxf>
    <dxf>
      <fill>
        <patternFill patternType="solid">
          <fgColor auto="1"/>
          <bgColor rgb="FF0EBE16"/>
        </patternFill>
      </fill>
    </dxf>
    <dxf>
      <fill>
        <patternFill>
          <bgColor rgb="FFFFFF00"/>
        </patternFill>
      </fill>
    </dxf>
    <dxf>
      <fill>
        <patternFill>
          <bgColor rgb="FFEC6114"/>
        </patternFill>
      </fill>
    </dxf>
    <dxf>
      <fill>
        <patternFill>
          <bgColor rgb="FFFF0000"/>
        </patternFill>
      </fill>
    </dxf>
    <dxf>
      <fill>
        <gradientFill type="path" left="0.5" right="0.5" top="0.5" bottom="0.5">
          <stop position="0">
            <color rgb="FF92D050"/>
          </stop>
          <stop position="1">
            <color rgb="FF00B050"/>
          </stop>
        </gradientFill>
      </fill>
    </dxf>
    <dxf>
      <fill>
        <gradientFill type="path" left="0.5" right="0.5" top="0.5" bottom="0.5">
          <stop position="0">
            <color rgb="FFFFC000"/>
          </stop>
          <stop position="1">
            <color rgb="FFEC6114"/>
          </stop>
        </gradientFill>
      </fill>
    </dxf>
    <dxf>
      <fill>
        <gradientFill type="path" left="0.5" right="0.5" top="0.5" bottom="0.5">
          <stop position="0">
            <color rgb="FFFFC000"/>
          </stop>
          <stop position="1">
            <color rgb="FFFFFF00"/>
          </stop>
        </gradientFill>
      </fill>
    </dxf>
    <dxf>
      <fill>
        <patternFill patternType="solid">
          <fgColor auto="1"/>
          <bgColor rgb="FFFF5050"/>
        </patternFill>
      </fill>
    </dxf>
    <dxf>
      <fill>
        <patternFill patternType="solid">
          <fgColor auto="1"/>
          <bgColor rgb="FF0EBE16"/>
        </patternFill>
      </fill>
    </dxf>
    <dxf>
      <fill>
        <patternFill>
          <bgColor rgb="FFFFFF00"/>
        </patternFill>
      </fill>
    </dxf>
    <dxf>
      <fill>
        <patternFill>
          <bgColor rgb="FFEC6114"/>
        </patternFill>
      </fill>
    </dxf>
    <dxf>
      <fill>
        <patternFill>
          <bgColor rgb="FFFF0000"/>
        </patternFill>
      </fill>
    </dxf>
    <dxf>
      <fill>
        <gradientFill type="path" left="0.5" right="0.5" top="0.5" bottom="0.5">
          <stop position="0">
            <color rgb="FF92D050"/>
          </stop>
          <stop position="1">
            <color rgb="FF00B050"/>
          </stop>
        </gradientFill>
      </fill>
    </dxf>
    <dxf>
      <fill>
        <gradientFill type="path" left="0.5" right="0.5" top="0.5" bottom="0.5">
          <stop position="0">
            <color rgb="FFFFC000"/>
          </stop>
          <stop position="1">
            <color rgb="FFEC6114"/>
          </stop>
        </gradientFill>
      </fill>
    </dxf>
    <dxf>
      <fill>
        <gradientFill type="path" left="0.5" right="0.5" top="0.5" bottom="0.5">
          <stop position="0">
            <color rgb="FFFFC000"/>
          </stop>
          <stop position="1">
            <color rgb="FFFFFF00"/>
          </stop>
        </gradientFill>
      </fill>
    </dxf>
    <dxf>
      <fill>
        <patternFill patternType="solid">
          <fgColor auto="1"/>
          <bgColor rgb="FFFF5050"/>
        </patternFill>
      </fill>
    </dxf>
    <dxf>
      <fill>
        <gradientFill type="path" left="0.5" right="0.5" top="0.5" bottom="0.5">
          <stop position="0">
            <color rgb="FF92D050"/>
          </stop>
          <stop position="1">
            <color rgb="FF00B050"/>
          </stop>
        </gradientFill>
      </fill>
    </dxf>
    <dxf>
      <fill>
        <gradientFill type="path" left="0.5" right="0.5" top="0.5" bottom="0.5">
          <stop position="0">
            <color rgb="FFFFC000"/>
          </stop>
          <stop position="1">
            <color rgb="FFEC6114"/>
          </stop>
        </gradientFill>
      </fill>
    </dxf>
    <dxf>
      <fill>
        <gradientFill type="path" left="0.5" right="0.5" top="0.5" bottom="0.5">
          <stop position="0">
            <color rgb="FFFFC000"/>
          </stop>
          <stop position="1">
            <color rgb="FFFFFF00"/>
          </stop>
        </gradientFill>
      </fill>
    </dxf>
    <dxf>
      <fill>
        <patternFill patternType="solid">
          <fgColor auto="1"/>
          <bgColor rgb="FFFF5050"/>
        </patternFill>
      </fill>
    </dxf>
    <dxf>
      <fill>
        <patternFill patternType="solid">
          <fgColor rgb="FF0EBE16"/>
          <bgColor rgb="FF0EBE16"/>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gradientFill type="path" left="0.5" right="0.5" top="0.5" bottom="0.5">
          <stop position="0">
            <color rgb="FF92D050"/>
          </stop>
          <stop position="1">
            <color rgb="FF00B050"/>
          </stop>
        </gradientFill>
      </fill>
    </dxf>
    <dxf>
      <fill>
        <gradientFill type="path" left="0.5" right="0.5" top="0.5" bottom="0.5">
          <stop position="0">
            <color rgb="FFFFC000"/>
          </stop>
          <stop position="1">
            <color rgb="FFEC6114"/>
          </stop>
        </gradientFill>
      </fill>
    </dxf>
    <dxf>
      <fill>
        <gradientFill type="path" left="0.5" right="0.5" top="0.5" bottom="0.5">
          <stop position="0">
            <color rgb="FFFFC000"/>
          </stop>
          <stop position="1">
            <color rgb="FFFFFF00"/>
          </stop>
        </gradientFill>
      </fill>
    </dxf>
    <dxf>
      <fill>
        <patternFill patternType="solid">
          <fgColor auto="1"/>
          <bgColor rgb="FFFF5050"/>
        </patternFill>
      </fill>
    </dxf>
    <dxf>
      <fill>
        <patternFill patternType="solid">
          <fgColor auto="1"/>
          <bgColor rgb="FF0EBE16"/>
        </patternFill>
      </fill>
    </dxf>
    <dxf>
      <fill>
        <patternFill>
          <bgColor rgb="FFFFFF00"/>
        </patternFill>
      </fill>
    </dxf>
    <dxf>
      <fill>
        <patternFill>
          <bgColor rgb="FFEC6114"/>
        </patternFill>
      </fill>
    </dxf>
    <dxf>
      <fill>
        <patternFill>
          <bgColor rgb="FFFF0000"/>
        </patternFill>
      </fill>
    </dxf>
    <dxf>
      <fill>
        <gradientFill type="path" left="0.5" right="0.5" top="0.5" bottom="0.5">
          <stop position="0">
            <color rgb="FF92D050"/>
          </stop>
          <stop position="1">
            <color rgb="FF00B050"/>
          </stop>
        </gradientFill>
      </fill>
    </dxf>
    <dxf>
      <fill>
        <gradientFill type="path" left="0.5" right="0.5" top="0.5" bottom="0.5">
          <stop position="0">
            <color rgb="FFFFC000"/>
          </stop>
          <stop position="1">
            <color rgb="FFEC6114"/>
          </stop>
        </gradientFill>
      </fill>
    </dxf>
    <dxf>
      <fill>
        <gradientFill type="path" left="0.5" right="0.5" top="0.5" bottom="0.5">
          <stop position="0">
            <color rgb="FFFFC000"/>
          </stop>
          <stop position="1">
            <color rgb="FFFFFF00"/>
          </stop>
        </gradientFill>
      </fill>
    </dxf>
    <dxf>
      <fill>
        <patternFill patternType="solid">
          <fgColor auto="1"/>
          <bgColor rgb="FFFF5050"/>
        </patternFill>
      </fill>
    </dxf>
    <dxf>
      <fill>
        <patternFill patternType="solid">
          <fgColor auto="1"/>
          <bgColor rgb="FF0EBE16"/>
        </patternFill>
      </fill>
    </dxf>
    <dxf>
      <fill>
        <patternFill>
          <bgColor rgb="FFFFFF00"/>
        </patternFill>
      </fill>
    </dxf>
    <dxf>
      <fill>
        <patternFill>
          <bgColor rgb="FFEC6114"/>
        </patternFill>
      </fill>
    </dxf>
    <dxf>
      <fill>
        <patternFill>
          <bgColor rgb="FFFF0000"/>
        </patternFill>
      </fill>
    </dxf>
    <dxf>
      <fill>
        <patternFill patternType="solid">
          <fgColor auto="1"/>
          <bgColor rgb="FF0EBE16"/>
        </patternFill>
      </fill>
    </dxf>
    <dxf>
      <fill>
        <patternFill>
          <bgColor rgb="FFFFFF00"/>
        </patternFill>
      </fill>
    </dxf>
    <dxf>
      <fill>
        <patternFill>
          <bgColor rgb="FFEC6114"/>
        </patternFill>
      </fill>
    </dxf>
    <dxf>
      <fill>
        <patternFill>
          <bgColor rgb="FFFF0000"/>
        </patternFill>
      </fill>
    </dxf>
    <dxf>
      <fill>
        <gradientFill type="path" left="0.5" right="0.5" top="0.5" bottom="0.5">
          <stop position="0">
            <color rgb="FF92D050"/>
          </stop>
          <stop position="1">
            <color rgb="FF00B050"/>
          </stop>
        </gradientFill>
      </fill>
    </dxf>
    <dxf>
      <fill>
        <gradientFill type="path" left="0.5" right="0.5" top="0.5" bottom="0.5">
          <stop position="0">
            <color rgb="FFFFC000"/>
          </stop>
          <stop position="1">
            <color rgb="FFEC6114"/>
          </stop>
        </gradientFill>
      </fill>
    </dxf>
    <dxf>
      <fill>
        <gradientFill type="path" left="0.5" right="0.5" top="0.5" bottom="0.5">
          <stop position="0">
            <color rgb="FFFFC000"/>
          </stop>
          <stop position="1">
            <color rgb="FFFFFF00"/>
          </stop>
        </gradientFill>
      </fill>
    </dxf>
    <dxf>
      <fill>
        <patternFill patternType="solid">
          <fgColor auto="1"/>
          <bgColor rgb="FFFF5050"/>
        </patternFill>
      </fill>
    </dxf>
    <dxf>
      <fill>
        <gradientFill type="path" left="0.5" right="0.5" top="0.5" bottom="0.5">
          <stop position="0">
            <color rgb="FF92D050"/>
          </stop>
          <stop position="1">
            <color rgb="FF00B050"/>
          </stop>
        </gradientFill>
      </fill>
    </dxf>
    <dxf>
      <fill>
        <gradientFill type="path" left="0.5" right="0.5" top="0.5" bottom="0.5">
          <stop position="0">
            <color rgb="FFFFC000"/>
          </stop>
          <stop position="1">
            <color rgb="FFEC6114"/>
          </stop>
        </gradientFill>
      </fill>
    </dxf>
    <dxf>
      <fill>
        <gradientFill type="path" left="0.5" right="0.5" top="0.5" bottom="0.5">
          <stop position="0">
            <color rgb="FFFFC000"/>
          </stop>
          <stop position="1">
            <color rgb="FFFFFF00"/>
          </stop>
        </gradientFill>
      </fill>
    </dxf>
    <dxf>
      <fill>
        <patternFill patternType="solid">
          <fgColor auto="1"/>
          <bgColor rgb="FFFF5050"/>
        </patternFill>
      </fill>
    </dxf>
    <dxf>
      <fill>
        <patternFill patternType="solid">
          <fgColor auto="1"/>
          <bgColor rgb="FF0EBE16"/>
        </patternFill>
      </fill>
    </dxf>
    <dxf>
      <fill>
        <patternFill>
          <bgColor rgb="FFFFFF00"/>
        </patternFill>
      </fill>
    </dxf>
    <dxf>
      <fill>
        <patternFill>
          <bgColor rgb="FFEC6114"/>
        </patternFill>
      </fill>
    </dxf>
    <dxf>
      <fill>
        <patternFill>
          <bgColor rgb="FFFF0000"/>
        </patternFill>
      </fill>
    </dxf>
    <dxf>
      <fill>
        <gradientFill type="path" left="0.5" right="0.5" top="0.5" bottom="0.5">
          <stop position="0">
            <color rgb="FF92D050"/>
          </stop>
          <stop position="1">
            <color rgb="FF00B050"/>
          </stop>
        </gradientFill>
      </fill>
    </dxf>
    <dxf>
      <fill>
        <gradientFill type="path" left="0.5" right="0.5" top="0.5" bottom="0.5">
          <stop position="0">
            <color rgb="FFFFC000"/>
          </stop>
          <stop position="1">
            <color rgb="FFEC6114"/>
          </stop>
        </gradientFill>
      </fill>
    </dxf>
    <dxf>
      <fill>
        <gradientFill type="path" left="0.5" right="0.5" top="0.5" bottom="0.5">
          <stop position="0">
            <color rgb="FFFFC000"/>
          </stop>
          <stop position="1">
            <color rgb="FFFFFF00"/>
          </stop>
        </gradientFill>
      </fill>
    </dxf>
    <dxf>
      <fill>
        <patternFill patternType="solid">
          <fgColor auto="1"/>
          <bgColor rgb="FFFF5050"/>
        </patternFill>
      </fill>
    </dxf>
    <dxf>
      <fill>
        <patternFill patternType="solid">
          <fgColor auto="1"/>
          <bgColor rgb="FF0EBE16"/>
        </patternFill>
      </fill>
    </dxf>
    <dxf>
      <fill>
        <patternFill>
          <bgColor rgb="FFFFFF00"/>
        </patternFill>
      </fill>
    </dxf>
    <dxf>
      <fill>
        <patternFill>
          <bgColor rgb="FFEC6114"/>
        </patternFill>
      </fill>
    </dxf>
    <dxf>
      <fill>
        <patternFill>
          <bgColor rgb="FFFF0000"/>
        </patternFill>
      </fill>
    </dxf>
    <dxf>
      <fill>
        <gradientFill type="path" left="0.5" right="0.5" top="0.5" bottom="0.5">
          <stop position="0">
            <color rgb="FF92D050"/>
          </stop>
          <stop position="1">
            <color rgb="FF00B050"/>
          </stop>
        </gradientFill>
      </fill>
    </dxf>
    <dxf>
      <fill>
        <gradientFill type="path" left="0.5" right="0.5" top="0.5" bottom="0.5">
          <stop position="0">
            <color rgb="FFFFC000"/>
          </stop>
          <stop position="1">
            <color rgb="FFEC6114"/>
          </stop>
        </gradientFill>
      </fill>
    </dxf>
    <dxf>
      <fill>
        <gradientFill type="path" left="0.5" right="0.5" top="0.5" bottom="0.5">
          <stop position="0">
            <color rgb="FFFFC000"/>
          </stop>
          <stop position="1">
            <color rgb="FFFFFF00"/>
          </stop>
        </gradientFill>
      </fill>
    </dxf>
    <dxf>
      <fill>
        <patternFill patternType="solid">
          <fgColor auto="1"/>
          <bgColor rgb="FFFF5050"/>
        </patternFill>
      </fill>
    </dxf>
    <dxf>
      <fill>
        <patternFill patternType="solid">
          <fgColor auto="1"/>
          <bgColor rgb="FF0EBE16"/>
        </patternFill>
      </fill>
    </dxf>
    <dxf>
      <fill>
        <patternFill>
          <bgColor rgb="FFFFFF00"/>
        </patternFill>
      </fill>
    </dxf>
    <dxf>
      <fill>
        <patternFill>
          <bgColor rgb="FFEC6114"/>
        </patternFill>
      </fill>
    </dxf>
    <dxf>
      <fill>
        <patternFill>
          <bgColor rgb="FFFF0000"/>
        </patternFill>
      </fill>
    </dxf>
    <dxf>
      <fill>
        <gradientFill type="path" left="0.5" right="0.5" top="0.5" bottom="0.5">
          <stop position="0">
            <color rgb="FF92D050"/>
          </stop>
          <stop position="1">
            <color rgb="FF00B050"/>
          </stop>
        </gradientFill>
      </fill>
    </dxf>
    <dxf>
      <fill>
        <gradientFill type="path" left="0.5" right="0.5" top="0.5" bottom="0.5">
          <stop position="0">
            <color rgb="FFFFC000"/>
          </stop>
          <stop position="1">
            <color rgb="FFEC6114"/>
          </stop>
        </gradientFill>
      </fill>
    </dxf>
    <dxf>
      <fill>
        <gradientFill type="path" left="0.5" right="0.5" top="0.5" bottom="0.5">
          <stop position="0">
            <color rgb="FFFFC000"/>
          </stop>
          <stop position="1">
            <color rgb="FFFFFF00"/>
          </stop>
        </gradientFill>
      </fill>
    </dxf>
    <dxf>
      <fill>
        <patternFill patternType="solid">
          <fgColor auto="1"/>
          <bgColor rgb="FFFF5050"/>
        </patternFill>
      </fill>
    </dxf>
    <dxf>
      <fill>
        <patternFill patternType="solid">
          <fgColor auto="1"/>
          <bgColor rgb="FF0EBE16"/>
        </patternFill>
      </fill>
    </dxf>
    <dxf>
      <fill>
        <patternFill>
          <bgColor rgb="FFFFFF00"/>
        </patternFill>
      </fill>
    </dxf>
    <dxf>
      <fill>
        <patternFill>
          <bgColor rgb="FFEC6114"/>
        </patternFill>
      </fill>
    </dxf>
    <dxf>
      <fill>
        <patternFill>
          <bgColor rgb="FFFF0000"/>
        </patternFill>
      </fill>
    </dxf>
    <dxf>
      <fill>
        <gradientFill type="path" left="0.5" right="0.5" top="0.5" bottom="0.5">
          <stop position="0">
            <color rgb="FF92D050"/>
          </stop>
          <stop position="1">
            <color rgb="FF00B050"/>
          </stop>
        </gradientFill>
      </fill>
    </dxf>
    <dxf>
      <fill>
        <gradientFill type="path" left="0.5" right="0.5" top="0.5" bottom="0.5">
          <stop position="0">
            <color rgb="FFFFC000"/>
          </stop>
          <stop position="1">
            <color rgb="FFEC6114"/>
          </stop>
        </gradientFill>
      </fill>
    </dxf>
    <dxf>
      <fill>
        <gradientFill type="path" left="0.5" right="0.5" top="0.5" bottom="0.5">
          <stop position="0">
            <color rgb="FFFFC000"/>
          </stop>
          <stop position="1">
            <color rgb="FFFFFF00"/>
          </stop>
        </gradientFill>
      </fill>
    </dxf>
    <dxf>
      <fill>
        <patternFill patternType="solid">
          <fgColor indexed="64"/>
          <bgColor rgb="FFFF5050"/>
        </patternFill>
      </fill>
    </dxf>
    <dxf>
      <fill>
        <patternFill patternType="solid">
          <fgColor indexed="64"/>
          <bgColor rgb="FF0EBE16"/>
        </patternFill>
      </fill>
    </dxf>
    <dxf>
      <fill>
        <patternFill>
          <bgColor rgb="FFFFFF00"/>
        </patternFill>
      </fill>
    </dxf>
    <dxf>
      <fill>
        <patternFill>
          <bgColor rgb="FFEC6114"/>
        </patternFill>
      </fill>
    </dxf>
    <dxf>
      <fill>
        <patternFill>
          <bgColor rgb="FFFF0000"/>
        </patternFill>
      </fill>
    </dxf>
    <dxf>
      <fill>
        <gradientFill type="path" left="0.5" right="0.5" top="0.5" bottom="0.5">
          <stop position="0">
            <color rgb="FF92D050"/>
          </stop>
          <stop position="1">
            <color rgb="FF00B050"/>
          </stop>
        </gradientFill>
      </fill>
    </dxf>
    <dxf>
      <fill>
        <gradientFill type="path" left="0.5" right="0.5" top="0.5" bottom="0.5">
          <stop position="0">
            <color rgb="FFFFC000"/>
          </stop>
          <stop position="1">
            <color rgb="FFEC6114"/>
          </stop>
        </gradientFill>
      </fill>
    </dxf>
    <dxf>
      <fill>
        <gradientFill type="path" left="0.5" right="0.5" top="0.5" bottom="0.5">
          <stop position="0">
            <color rgb="FFFFC000"/>
          </stop>
          <stop position="1">
            <color rgb="FFFFFF00"/>
          </stop>
        </gradientFill>
      </fill>
    </dxf>
    <dxf>
      <fill>
        <patternFill patternType="solid">
          <fgColor indexed="64"/>
          <bgColor rgb="FFFF5050"/>
        </patternFill>
      </fill>
    </dxf>
    <dxf>
      <fill>
        <patternFill patternType="solid">
          <fgColor indexed="64"/>
          <bgColor rgb="FF0EBE16"/>
        </patternFill>
      </fill>
    </dxf>
    <dxf>
      <fill>
        <patternFill>
          <bgColor rgb="FFFFFF00"/>
        </patternFill>
      </fill>
    </dxf>
    <dxf>
      <fill>
        <patternFill>
          <bgColor rgb="FFEC6114"/>
        </patternFill>
      </fill>
    </dxf>
    <dxf>
      <fill>
        <patternFill>
          <bgColor rgb="FFFF0000"/>
        </patternFill>
      </fill>
    </dxf>
    <dxf>
      <fill>
        <gradientFill type="path" left="0.5" right="0.5" top="0.5" bottom="0.5">
          <stop position="0">
            <color rgb="FF92D050"/>
          </stop>
          <stop position="1">
            <color rgb="FF00B050"/>
          </stop>
        </gradientFill>
      </fill>
    </dxf>
    <dxf>
      <fill>
        <gradientFill type="path" left="0.5" right="0.5" top="0.5" bottom="0.5">
          <stop position="0">
            <color rgb="FFFFC000"/>
          </stop>
          <stop position="1">
            <color rgb="FFEC6114"/>
          </stop>
        </gradientFill>
      </fill>
    </dxf>
    <dxf>
      <fill>
        <gradientFill type="path" left="0.5" right="0.5" top="0.5" bottom="0.5">
          <stop position="0">
            <color rgb="FFFFC000"/>
          </stop>
          <stop position="1">
            <color rgb="FFFFFF00"/>
          </stop>
        </gradientFill>
      </fill>
    </dxf>
    <dxf>
      <fill>
        <patternFill patternType="solid">
          <fgColor auto="1"/>
          <bgColor rgb="FFFF5050"/>
        </patternFill>
      </fill>
    </dxf>
    <dxf>
      <fill>
        <patternFill patternType="solid">
          <fgColor auto="1"/>
          <bgColor rgb="FF0EBE16"/>
        </patternFill>
      </fill>
    </dxf>
    <dxf>
      <fill>
        <patternFill>
          <bgColor rgb="FFFFFF00"/>
        </patternFill>
      </fill>
    </dxf>
    <dxf>
      <fill>
        <patternFill>
          <bgColor rgb="FFEC6114"/>
        </patternFill>
      </fill>
    </dxf>
    <dxf>
      <fill>
        <patternFill>
          <bgColor rgb="FFFF0000"/>
        </patternFill>
      </fill>
    </dxf>
    <dxf>
      <fill>
        <gradientFill type="path" left="0.5" right="0.5" top="0.5" bottom="0.5">
          <stop position="0">
            <color rgb="FF92D050"/>
          </stop>
          <stop position="1">
            <color rgb="FF00B050"/>
          </stop>
        </gradientFill>
      </fill>
    </dxf>
    <dxf>
      <fill>
        <gradientFill type="path" left="0.5" right="0.5" top="0.5" bottom="0.5">
          <stop position="0">
            <color rgb="FFFFC000"/>
          </stop>
          <stop position="1">
            <color rgb="FFEC6114"/>
          </stop>
        </gradientFill>
      </fill>
    </dxf>
    <dxf>
      <fill>
        <gradientFill type="path" left="0.5" right="0.5" top="0.5" bottom="0.5">
          <stop position="0">
            <color rgb="FFFFC000"/>
          </stop>
          <stop position="1">
            <color rgb="FFFFFF00"/>
          </stop>
        </gradientFill>
      </fill>
    </dxf>
    <dxf>
      <fill>
        <patternFill patternType="solid">
          <fgColor auto="1"/>
          <bgColor rgb="FFFF5050"/>
        </patternFill>
      </fill>
    </dxf>
    <dxf>
      <fill>
        <patternFill patternType="solid">
          <fgColor auto="1"/>
          <bgColor rgb="FF0EBE16"/>
        </patternFill>
      </fill>
    </dxf>
    <dxf>
      <fill>
        <patternFill>
          <bgColor rgb="FFFFFF00"/>
        </patternFill>
      </fill>
    </dxf>
    <dxf>
      <fill>
        <patternFill>
          <bgColor rgb="FFEC6114"/>
        </patternFill>
      </fill>
    </dxf>
    <dxf>
      <fill>
        <patternFill>
          <bgColor rgb="FFFF0000"/>
        </patternFill>
      </fill>
    </dxf>
    <dxf>
      <fill>
        <gradientFill type="path" left="0.5" right="0.5" top="0.5" bottom="0.5">
          <stop position="0">
            <color rgb="FF92D050"/>
          </stop>
          <stop position="1">
            <color rgb="FF00B050"/>
          </stop>
        </gradientFill>
      </fill>
    </dxf>
    <dxf>
      <fill>
        <gradientFill type="path" left="0.5" right="0.5" top="0.5" bottom="0.5">
          <stop position="0">
            <color rgb="FFFFC000"/>
          </stop>
          <stop position="1">
            <color rgb="FFEC6114"/>
          </stop>
        </gradientFill>
      </fill>
    </dxf>
    <dxf>
      <fill>
        <gradientFill type="path" left="0.5" right="0.5" top="0.5" bottom="0.5">
          <stop position="0">
            <color rgb="FFFFC000"/>
          </stop>
          <stop position="1">
            <color rgb="FFFFFF00"/>
          </stop>
        </gradientFill>
      </fill>
    </dxf>
    <dxf>
      <fill>
        <patternFill patternType="solid">
          <fgColor auto="1"/>
          <bgColor rgb="FFFF5050"/>
        </patternFill>
      </fill>
    </dxf>
    <dxf>
      <fill>
        <patternFill patternType="solid">
          <fgColor auto="1"/>
          <bgColor rgb="FF0EBE16"/>
        </patternFill>
      </fill>
    </dxf>
    <dxf>
      <fill>
        <patternFill>
          <bgColor rgb="FFFFFF00"/>
        </patternFill>
      </fill>
    </dxf>
    <dxf>
      <fill>
        <patternFill>
          <bgColor rgb="FFEC6114"/>
        </patternFill>
      </fill>
    </dxf>
    <dxf>
      <fill>
        <patternFill>
          <bgColor rgb="FFFF0000"/>
        </patternFill>
      </fill>
    </dxf>
    <dxf>
      <fill>
        <gradientFill type="path" left="0.5" right="0.5" top="0.5" bottom="0.5">
          <stop position="0">
            <color rgb="FF92D050"/>
          </stop>
          <stop position="1">
            <color rgb="FF00B050"/>
          </stop>
        </gradientFill>
      </fill>
    </dxf>
    <dxf>
      <fill>
        <gradientFill type="path" left="0.5" right="0.5" top="0.5" bottom="0.5">
          <stop position="0">
            <color rgb="FFFFC000"/>
          </stop>
          <stop position="1">
            <color rgb="FFEC6114"/>
          </stop>
        </gradientFill>
      </fill>
    </dxf>
    <dxf>
      <fill>
        <gradientFill type="path" left="0.5" right="0.5" top="0.5" bottom="0.5">
          <stop position="0">
            <color rgb="FFFFC000"/>
          </stop>
          <stop position="1">
            <color rgb="FFFFFF00"/>
          </stop>
        </gradientFill>
      </fill>
    </dxf>
    <dxf>
      <fill>
        <patternFill patternType="solid">
          <fgColor auto="1"/>
          <bgColor rgb="FFFF5050"/>
        </patternFill>
      </fill>
    </dxf>
    <dxf>
      <fill>
        <patternFill patternType="solid">
          <fgColor auto="1"/>
          <bgColor rgb="FF0EBE16"/>
        </patternFill>
      </fill>
    </dxf>
    <dxf>
      <fill>
        <patternFill>
          <bgColor rgb="FFFFFF00"/>
        </patternFill>
      </fill>
    </dxf>
    <dxf>
      <fill>
        <patternFill>
          <bgColor rgb="FFEC6114"/>
        </patternFill>
      </fill>
    </dxf>
    <dxf>
      <fill>
        <patternFill>
          <bgColor rgb="FFFF0000"/>
        </patternFill>
      </fill>
    </dxf>
    <dxf>
      <fill>
        <gradientFill type="path" left="0.5" right="0.5" top="0.5" bottom="0.5">
          <stop position="0">
            <color rgb="FF92D050"/>
          </stop>
          <stop position="1">
            <color rgb="FF00B050"/>
          </stop>
        </gradientFill>
      </fill>
    </dxf>
    <dxf>
      <fill>
        <gradientFill type="path" left="0.5" right="0.5" top="0.5" bottom="0.5">
          <stop position="0">
            <color rgb="FFFFC000"/>
          </stop>
          <stop position="1">
            <color rgb="FFEC6114"/>
          </stop>
        </gradientFill>
      </fill>
    </dxf>
    <dxf>
      <fill>
        <gradientFill type="path" left="0.5" right="0.5" top="0.5" bottom="0.5">
          <stop position="0">
            <color rgb="FFFFC000"/>
          </stop>
          <stop position="1">
            <color rgb="FFFFFF00"/>
          </stop>
        </gradientFill>
      </fill>
    </dxf>
    <dxf>
      <fill>
        <patternFill patternType="solid">
          <fgColor auto="1"/>
          <bgColor rgb="FFFF5050"/>
        </patternFill>
      </fill>
    </dxf>
    <dxf>
      <fill>
        <patternFill patternType="solid">
          <fgColor auto="1"/>
          <bgColor rgb="FF0EBE16"/>
        </patternFill>
      </fill>
    </dxf>
    <dxf>
      <fill>
        <patternFill>
          <bgColor rgb="FFFFFF00"/>
        </patternFill>
      </fill>
    </dxf>
    <dxf>
      <fill>
        <patternFill>
          <bgColor rgb="FFEC6114"/>
        </patternFill>
      </fill>
    </dxf>
    <dxf>
      <fill>
        <patternFill>
          <bgColor rgb="FFFF0000"/>
        </patternFill>
      </fill>
    </dxf>
    <dxf>
      <fill>
        <gradientFill type="path" left="0.5" right="0.5" top="0.5" bottom="0.5">
          <stop position="0">
            <color rgb="FF92D050"/>
          </stop>
          <stop position="1">
            <color rgb="FF00B050"/>
          </stop>
        </gradientFill>
      </fill>
    </dxf>
    <dxf>
      <fill>
        <gradientFill type="path" left="0.5" right="0.5" top="0.5" bottom="0.5">
          <stop position="0">
            <color rgb="FFFFC000"/>
          </stop>
          <stop position="1">
            <color rgb="FFEC6114"/>
          </stop>
        </gradientFill>
      </fill>
    </dxf>
    <dxf>
      <fill>
        <gradientFill type="path" left="0.5" right="0.5" top="0.5" bottom="0.5">
          <stop position="0">
            <color rgb="FFFFC000"/>
          </stop>
          <stop position="1">
            <color rgb="FFFFFF00"/>
          </stop>
        </gradientFill>
      </fill>
    </dxf>
    <dxf>
      <fill>
        <patternFill patternType="solid">
          <fgColor auto="1"/>
          <bgColor rgb="FFFF5050"/>
        </patternFill>
      </fill>
    </dxf>
    <dxf>
      <fill>
        <patternFill patternType="solid">
          <fgColor auto="1"/>
          <bgColor rgb="FF0EBE16"/>
        </patternFill>
      </fill>
    </dxf>
    <dxf>
      <fill>
        <patternFill>
          <bgColor rgb="FFFFFF00"/>
        </patternFill>
      </fill>
    </dxf>
    <dxf>
      <fill>
        <patternFill>
          <bgColor rgb="FFEC6114"/>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31750</xdr:rowOff>
    </xdr:from>
    <xdr:to>
      <xdr:col>32</xdr:col>
      <xdr:colOff>1551214</xdr:colOff>
      <xdr:row>6</xdr:row>
      <xdr:rowOff>0</xdr:rowOff>
    </xdr:to>
    <xdr:grpSp>
      <xdr:nvGrpSpPr>
        <xdr:cNvPr id="2" name="Group 4">
          <a:extLst>
            <a:ext uri="{FF2B5EF4-FFF2-40B4-BE49-F238E27FC236}">
              <a16:creationId xmlns:a16="http://schemas.microsoft.com/office/drawing/2014/main" id="{0EC9731F-5196-4023-8EAC-93F2582209B8}"/>
            </a:ext>
          </a:extLst>
        </xdr:cNvPr>
        <xdr:cNvGrpSpPr>
          <a:grpSpLocks/>
        </xdr:cNvGrpSpPr>
      </xdr:nvGrpSpPr>
      <xdr:grpSpPr bwMode="auto">
        <a:xfrm>
          <a:off x="0" y="31750"/>
          <a:ext cx="51652714" cy="1152071"/>
          <a:chOff x="-8" y="0"/>
          <a:chExt cx="1382" cy="136"/>
        </a:xfrm>
      </xdr:grpSpPr>
      <xdr:sp macro="" textlink="">
        <xdr:nvSpPr>
          <xdr:cNvPr id="3" name="1 CuadroTexto">
            <a:extLst>
              <a:ext uri="{FF2B5EF4-FFF2-40B4-BE49-F238E27FC236}">
                <a16:creationId xmlns:a16="http://schemas.microsoft.com/office/drawing/2014/main" id="{63A99E59-E378-43A9-8345-DBA73F0456D1}"/>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id="{AF983E81-B058-4D00-AB4F-059AF14E780C}"/>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id="{E2C59ACC-DD6D-448C-BA5F-54E54E5C418F}"/>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id="{FC1529D6-864E-407D-A615-B3A00C3C0BBA}"/>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2000" b="1" i="0" strike="noStrike">
                <a:solidFill>
                  <a:srgbClr val="000000"/>
                </a:solidFill>
                <a:latin typeface="Times New Roman"/>
                <a:cs typeface="Times New Roman"/>
              </a:rPr>
              <a:t>GESTIÓN</a:t>
            </a:r>
            <a:r>
              <a:rPr lang="es-ES" sz="2000" b="1" i="0" strike="noStrike" baseline="0">
                <a:solidFill>
                  <a:srgbClr val="000000"/>
                </a:solidFill>
                <a:latin typeface="Times New Roman"/>
                <a:cs typeface="Times New Roman"/>
              </a:rPr>
              <a:t> DE MEJORAMIENTO</a:t>
            </a:r>
            <a:endParaRPr lang="es-ES" sz="2000" b="1" i="0" strike="noStrike">
              <a:solidFill>
                <a:srgbClr val="000000"/>
              </a:solidFill>
              <a:latin typeface="Times New Roman"/>
              <a:cs typeface="Times New Roman"/>
            </a:endParaRPr>
          </a:p>
        </xdr:txBody>
      </xdr:sp>
      <xdr:sp macro="" textlink="">
        <xdr:nvSpPr>
          <xdr:cNvPr id="7" name="10 CuadroTexto">
            <a:extLst>
              <a:ext uri="{FF2B5EF4-FFF2-40B4-BE49-F238E27FC236}">
                <a16:creationId xmlns:a16="http://schemas.microsoft.com/office/drawing/2014/main" id="{7AF4F71B-2A90-4495-9A8B-E618C7E36DD4}"/>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2000" b="1" i="0" strike="noStrike">
                <a:solidFill>
                  <a:srgbClr val="000000"/>
                </a:solidFill>
                <a:latin typeface="Times New Roman" pitchFamily="18" charset="0"/>
                <a:cs typeface="Times New Roman" pitchFamily="18" charset="0"/>
              </a:rPr>
              <a:t>MAPA DE RIESGOS DE GESTIÓN</a:t>
            </a:r>
          </a:p>
        </xdr:txBody>
      </xdr:sp>
      <xdr:sp macro="" textlink="">
        <xdr:nvSpPr>
          <xdr:cNvPr id="8" name="11 CuadroTexto">
            <a:extLst>
              <a:ext uri="{FF2B5EF4-FFF2-40B4-BE49-F238E27FC236}">
                <a16:creationId xmlns:a16="http://schemas.microsoft.com/office/drawing/2014/main" id="{9FA76A78-9102-459B-AB50-FB2D686FA112}"/>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id="{32737F2C-D951-4ECB-8015-2D49DAB6F23D}"/>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id="{29968095-627E-45E7-B22E-E4EEB4D2FCB3}"/>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id="{3748FACD-5226-42E8-81B1-8D70246FBFC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id="{E111F8EB-9738-4D80-BC52-8A13B636E4F3}"/>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400" b="1" i="0" strike="noStrike">
                <a:solidFill>
                  <a:srgbClr val="000000"/>
                </a:solidFill>
                <a:latin typeface="Times New Roman"/>
                <a:cs typeface="Times New Roman"/>
              </a:rPr>
              <a:t>E-MEJ-FT-009</a:t>
            </a:r>
          </a:p>
        </xdr:txBody>
      </xdr:sp>
      <xdr:sp macro="" textlink="">
        <xdr:nvSpPr>
          <xdr:cNvPr id="13" name="17 CuadroTexto">
            <a:extLst>
              <a:ext uri="{FF2B5EF4-FFF2-40B4-BE49-F238E27FC236}">
                <a16:creationId xmlns:a16="http://schemas.microsoft.com/office/drawing/2014/main" id="{C3FFA42D-8F3D-45AF-8C41-4C6B6DF8B2C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400" b="1" i="0" strike="noStrike">
                <a:solidFill>
                  <a:srgbClr val="000000"/>
                </a:solidFill>
                <a:latin typeface="Times New Roman"/>
                <a:cs typeface="Times New Roman"/>
              </a:rPr>
              <a:t>08</a:t>
            </a:r>
          </a:p>
        </xdr:txBody>
      </xdr:sp>
      <xdr:sp macro="" textlink="">
        <xdr:nvSpPr>
          <xdr:cNvPr id="14" name="18 CuadroTexto">
            <a:extLst>
              <a:ext uri="{FF2B5EF4-FFF2-40B4-BE49-F238E27FC236}">
                <a16:creationId xmlns:a16="http://schemas.microsoft.com/office/drawing/2014/main" id="{20ADDB7B-E308-420C-822F-C9A7F749B55E}"/>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sz="1400"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id="{F791ECDC-7639-43BB-88CF-FA63E5172A5F}"/>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400" b="1" i="0" strike="noStrike">
                <a:solidFill>
                  <a:srgbClr val="000000"/>
                </a:solidFill>
                <a:latin typeface="Times New Roman"/>
                <a:cs typeface="Times New Roman"/>
              </a:rPr>
              <a:t>16/01/2020</a:t>
            </a:r>
          </a:p>
        </xdr:txBody>
      </xdr:sp>
    </xdr:grpSp>
    <xdr:clientData/>
  </xdr:twoCellAnchor>
  <xdr:twoCellAnchor editAs="oneCell">
    <xdr:from>
      <xdr:col>0</xdr:col>
      <xdr:colOff>1226484</xdr:colOff>
      <xdr:row>0</xdr:row>
      <xdr:rowOff>79375</xdr:rowOff>
    </xdr:from>
    <xdr:to>
      <xdr:col>1</xdr:col>
      <xdr:colOff>622181</xdr:colOff>
      <xdr:row>5</xdr:row>
      <xdr:rowOff>323167</xdr:rowOff>
    </xdr:to>
    <xdr:pic>
      <xdr:nvPicPr>
        <xdr:cNvPr id="16" name="Imagen 16">
          <a:extLst>
            <a:ext uri="{FF2B5EF4-FFF2-40B4-BE49-F238E27FC236}">
              <a16:creationId xmlns:a16="http://schemas.microsoft.com/office/drawing/2014/main" id="{CFFE0BD5-1C9A-4FE7-A0AF-9713B124778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900647" cy="105341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31750</xdr:rowOff>
    </xdr:from>
    <xdr:to>
      <xdr:col>32</xdr:col>
      <xdr:colOff>1551214</xdr:colOff>
      <xdr:row>6</xdr:row>
      <xdr:rowOff>0</xdr:rowOff>
    </xdr:to>
    <xdr:grpSp>
      <xdr:nvGrpSpPr>
        <xdr:cNvPr id="2" name="Group 4">
          <a:extLst>
            <a:ext uri="{FF2B5EF4-FFF2-40B4-BE49-F238E27FC236}">
              <a16:creationId xmlns:a16="http://schemas.microsoft.com/office/drawing/2014/main" id="{AE1E9BA9-BE8A-4687-B47A-F1B7D5DA51DF}"/>
            </a:ext>
          </a:extLst>
        </xdr:cNvPr>
        <xdr:cNvGrpSpPr>
          <a:grpSpLocks/>
        </xdr:cNvGrpSpPr>
      </xdr:nvGrpSpPr>
      <xdr:grpSpPr bwMode="auto">
        <a:xfrm>
          <a:off x="0" y="31750"/>
          <a:ext cx="51605089" cy="1182688"/>
          <a:chOff x="-8" y="0"/>
          <a:chExt cx="1382" cy="136"/>
        </a:xfrm>
      </xdr:grpSpPr>
      <xdr:sp macro="" textlink="">
        <xdr:nvSpPr>
          <xdr:cNvPr id="3" name="1 CuadroTexto">
            <a:extLst>
              <a:ext uri="{FF2B5EF4-FFF2-40B4-BE49-F238E27FC236}">
                <a16:creationId xmlns:a16="http://schemas.microsoft.com/office/drawing/2014/main" id="{3F4539FF-1EDE-4539-80FB-D3B2DFBB1208}"/>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id="{2D9B0CCE-877F-4FFA-9455-1B2BAB47DADB}"/>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id="{E3FD3792-66F3-4598-B196-0EC1E770870B}"/>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id="{F360C9CE-D869-4381-AF2E-C246D682CC4C}"/>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2000" b="1" i="0" strike="noStrike">
                <a:solidFill>
                  <a:srgbClr val="000000"/>
                </a:solidFill>
                <a:latin typeface="Times New Roman"/>
                <a:cs typeface="Times New Roman"/>
              </a:rPr>
              <a:t>GESTIÓN</a:t>
            </a:r>
            <a:r>
              <a:rPr lang="es-ES" sz="2000" b="1" i="0" strike="noStrike" baseline="0">
                <a:solidFill>
                  <a:srgbClr val="000000"/>
                </a:solidFill>
                <a:latin typeface="Times New Roman"/>
                <a:cs typeface="Times New Roman"/>
              </a:rPr>
              <a:t> DE MEJORAMIENTO</a:t>
            </a:r>
            <a:endParaRPr lang="es-ES" sz="2000" b="1" i="0" strike="noStrike">
              <a:solidFill>
                <a:srgbClr val="000000"/>
              </a:solidFill>
              <a:latin typeface="Times New Roman"/>
              <a:cs typeface="Times New Roman"/>
            </a:endParaRPr>
          </a:p>
        </xdr:txBody>
      </xdr:sp>
      <xdr:sp macro="" textlink="">
        <xdr:nvSpPr>
          <xdr:cNvPr id="7" name="10 CuadroTexto">
            <a:extLst>
              <a:ext uri="{FF2B5EF4-FFF2-40B4-BE49-F238E27FC236}">
                <a16:creationId xmlns:a16="http://schemas.microsoft.com/office/drawing/2014/main" id="{01AEE3B0-3AF1-46A2-9F4A-B0B067D4BCA4}"/>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2000" b="1" i="0" strike="noStrike">
                <a:solidFill>
                  <a:srgbClr val="000000"/>
                </a:solidFill>
                <a:latin typeface="Times New Roman" pitchFamily="18" charset="0"/>
                <a:cs typeface="Times New Roman" pitchFamily="18" charset="0"/>
              </a:rPr>
              <a:t>MAPA DE RIESGOS DE GESTIÓN</a:t>
            </a:r>
          </a:p>
        </xdr:txBody>
      </xdr:sp>
      <xdr:sp macro="" textlink="">
        <xdr:nvSpPr>
          <xdr:cNvPr id="8" name="11 CuadroTexto">
            <a:extLst>
              <a:ext uri="{FF2B5EF4-FFF2-40B4-BE49-F238E27FC236}">
                <a16:creationId xmlns:a16="http://schemas.microsoft.com/office/drawing/2014/main" id="{E9B5C565-2D28-4322-82AD-CC5CB47E8ACF}"/>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id="{AA37B62B-C94B-4A4A-9C20-DC64770E3551}"/>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id="{DD73FA8F-7502-4E51-835C-799ACA557FB4}"/>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id="{B6BAAF26-C676-4030-B8DC-AE224DFAC4C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id="{CCDFB8DD-3B80-4D24-9101-42FC1110AE0F}"/>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400" b="1" i="0" strike="noStrike">
                <a:solidFill>
                  <a:srgbClr val="000000"/>
                </a:solidFill>
                <a:latin typeface="Times New Roman"/>
                <a:cs typeface="Times New Roman"/>
              </a:rPr>
              <a:t>E-MEJ-FT-009</a:t>
            </a:r>
          </a:p>
        </xdr:txBody>
      </xdr:sp>
      <xdr:sp macro="" textlink="">
        <xdr:nvSpPr>
          <xdr:cNvPr id="13" name="17 CuadroTexto">
            <a:extLst>
              <a:ext uri="{FF2B5EF4-FFF2-40B4-BE49-F238E27FC236}">
                <a16:creationId xmlns:a16="http://schemas.microsoft.com/office/drawing/2014/main" id="{4E297C79-650E-4B9E-8A44-1B340B4DF2FC}"/>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400" b="1" i="0" strike="noStrike">
                <a:solidFill>
                  <a:srgbClr val="000000"/>
                </a:solidFill>
                <a:latin typeface="Times New Roman"/>
                <a:cs typeface="Times New Roman"/>
              </a:rPr>
              <a:t>08</a:t>
            </a:r>
          </a:p>
        </xdr:txBody>
      </xdr:sp>
      <xdr:sp macro="" textlink="">
        <xdr:nvSpPr>
          <xdr:cNvPr id="14" name="18 CuadroTexto">
            <a:extLst>
              <a:ext uri="{FF2B5EF4-FFF2-40B4-BE49-F238E27FC236}">
                <a16:creationId xmlns:a16="http://schemas.microsoft.com/office/drawing/2014/main" id="{93AC92EB-57EE-41BC-9084-65C25F481C9D}"/>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sz="1400"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id="{6E7996EE-FE0A-40E8-BEB8-48AF0CF56494}"/>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400" b="1" i="0" strike="noStrike">
                <a:solidFill>
                  <a:srgbClr val="000000"/>
                </a:solidFill>
                <a:latin typeface="Times New Roman"/>
                <a:cs typeface="Times New Roman"/>
              </a:rPr>
              <a:t>16/01/2020</a:t>
            </a:r>
          </a:p>
        </xdr:txBody>
      </xdr:sp>
    </xdr:grpSp>
    <xdr:clientData/>
  </xdr:twoCellAnchor>
  <xdr:twoCellAnchor editAs="oneCell">
    <xdr:from>
      <xdr:col>0</xdr:col>
      <xdr:colOff>1226484</xdr:colOff>
      <xdr:row>0</xdr:row>
      <xdr:rowOff>79375</xdr:rowOff>
    </xdr:from>
    <xdr:to>
      <xdr:col>1</xdr:col>
      <xdr:colOff>622181</xdr:colOff>
      <xdr:row>5</xdr:row>
      <xdr:rowOff>323167</xdr:rowOff>
    </xdr:to>
    <xdr:pic>
      <xdr:nvPicPr>
        <xdr:cNvPr id="16" name="Imagen 16">
          <a:extLst>
            <a:ext uri="{FF2B5EF4-FFF2-40B4-BE49-F238E27FC236}">
              <a16:creationId xmlns:a16="http://schemas.microsoft.com/office/drawing/2014/main" id="{9B100D54-2E8E-4DB2-B840-08AC4760F0B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900647" cy="105341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31750</xdr:rowOff>
    </xdr:from>
    <xdr:to>
      <xdr:col>42</xdr:col>
      <xdr:colOff>753442</xdr:colOff>
      <xdr:row>6</xdr:row>
      <xdr:rowOff>0</xdr:rowOff>
    </xdr:to>
    <xdr:grpSp>
      <xdr:nvGrpSpPr>
        <xdr:cNvPr id="2" name="Group 4">
          <a:extLst>
            <a:ext uri="{FF2B5EF4-FFF2-40B4-BE49-F238E27FC236}">
              <a16:creationId xmlns:a16="http://schemas.microsoft.com/office/drawing/2014/main" id="{D0B4A2AC-80B6-41C7-8FC1-98D9B7F5469A}"/>
            </a:ext>
          </a:extLst>
        </xdr:cNvPr>
        <xdr:cNvGrpSpPr>
          <a:grpSpLocks/>
        </xdr:cNvGrpSpPr>
      </xdr:nvGrpSpPr>
      <xdr:grpSpPr bwMode="auto">
        <a:xfrm>
          <a:off x="0" y="31750"/>
          <a:ext cx="51671371" cy="1152071"/>
          <a:chOff x="-8" y="0"/>
          <a:chExt cx="1382" cy="136"/>
        </a:xfrm>
      </xdr:grpSpPr>
      <xdr:sp macro="" textlink="">
        <xdr:nvSpPr>
          <xdr:cNvPr id="3" name="1 CuadroTexto">
            <a:extLst>
              <a:ext uri="{FF2B5EF4-FFF2-40B4-BE49-F238E27FC236}">
                <a16:creationId xmlns:a16="http://schemas.microsoft.com/office/drawing/2014/main" id="{CF608141-A842-48FD-8249-1C79F21B1C66}"/>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id="{44C1EA80-A0FD-4517-893E-4488642BC71A}"/>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id="{D1EA0D9E-F61F-40C3-9195-53DC8CF17AAF}"/>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id="{8BD16921-BE14-4411-A2BF-3A315F5901EF}"/>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2000" b="1" i="0" strike="noStrike">
                <a:solidFill>
                  <a:srgbClr val="000000"/>
                </a:solidFill>
                <a:latin typeface="Times New Roman"/>
                <a:cs typeface="Times New Roman"/>
              </a:rPr>
              <a:t>GESTIÓN</a:t>
            </a:r>
            <a:r>
              <a:rPr lang="es-ES" sz="2000" b="1" i="0" strike="noStrike" baseline="0">
                <a:solidFill>
                  <a:srgbClr val="000000"/>
                </a:solidFill>
                <a:latin typeface="Times New Roman"/>
                <a:cs typeface="Times New Roman"/>
              </a:rPr>
              <a:t> DE MEJORAMIENTO</a:t>
            </a:r>
            <a:endParaRPr lang="es-ES" sz="2000" b="1" i="0" strike="noStrike">
              <a:solidFill>
                <a:srgbClr val="000000"/>
              </a:solidFill>
              <a:latin typeface="Times New Roman"/>
              <a:cs typeface="Times New Roman"/>
            </a:endParaRPr>
          </a:p>
        </xdr:txBody>
      </xdr:sp>
      <xdr:sp macro="" textlink="">
        <xdr:nvSpPr>
          <xdr:cNvPr id="7" name="10 CuadroTexto">
            <a:extLst>
              <a:ext uri="{FF2B5EF4-FFF2-40B4-BE49-F238E27FC236}">
                <a16:creationId xmlns:a16="http://schemas.microsoft.com/office/drawing/2014/main" id="{27C40F79-AD33-49B1-827D-B6B6B43564B4}"/>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2000" b="1" i="0" strike="noStrike">
                <a:solidFill>
                  <a:srgbClr val="000000"/>
                </a:solidFill>
                <a:latin typeface="Times New Roman" pitchFamily="18" charset="0"/>
                <a:cs typeface="Times New Roman" pitchFamily="18" charset="0"/>
              </a:rPr>
              <a:t>MAPA DE RIESGOS DE GESTIÓN</a:t>
            </a:r>
          </a:p>
        </xdr:txBody>
      </xdr:sp>
      <xdr:sp macro="" textlink="">
        <xdr:nvSpPr>
          <xdr:cNvPr id="8" name="11 CuadroTexto">
            <a:extLst>
              <a:ext uri="{FF2B5EF4-FFF2-40B4-BE49-F238E27FC236}">
                <a16:creationId xmlns:a16="http://schemas.microsoft.com/office/drawing/2014/main" id="{04745ED4-859E-4F67-B1CB-F40990B30ECD}"/>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id="{9B50E69B-887B-486F-B4E5-CDC422646EE6}"/>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id="{EEF70E5C-C5EF-4979-B961-FF90B3E94099}"/>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id="{5839DFD0-122C-48E4-A9CF-5BC56C67E5A4}"/>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id="{A57BA3BD-E38C-41E6-A449-F7C64BF68489}"/>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400" b="1" i="0" strike="noStrike">
                <a:solidFill>
                  <a:srgbClr val="000000"/>
                </a:solidFill>
                <a:latin typeface="Times New Roman"/>
                <a:cs typeface="Times New Roman"/>
              </a:rPr>
              <a:t>E-MEJ-FT-009</a:t>
            </a:r>
          </a:p>
        </xdr:txBody>
      </xdr:sp>
      <xdr:sp macro="" textlink="">
        <xdr:nvSpPr>
          <xdr:cNvPr id="13" name="17 CuadroTexto">
            <a:extLst>
              <a:ext uri="{FF2B5EF4-FFF2-40B4-BE49-F238E27FC236}">
                <a16:creationId xmlns:a16="http://schemas.microsoft.com/office/drawing/2014/main" id="{0666FD29-F164-4D58-B866-D5A3163FFE98}"/>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400" b="1" i="0" strike="noStrike">
                <a:solidFill>
                  <a:srgbClr val="000000"/>
                </a:solidFill>
                <a:latin typeface="Times New Roman"/>
                <a:cs typeface="Times New Roman"/>
              </a:rPr>
              <a:t>08</a:t>
            </a:r>
          </a:p>
        </xdr:txBody>
      </xdr:sp>
      <xdr:sp macro="" textlink="">
        <xdr:nvSpPr>
          <xdr:cNvPr id="14" name="18 CuadroTexto">
            <a:extLst>
              <a:ext uri="{FF2B5EF4-FFF2-40B4-BE49-F238E27FC236}">
                <a16:creationId xmlns:a16="http://schemas.microsoft.com/office/drawing/2014/main" id="{4C37227A-F0BA-4453-9957-2DBC6BC19B9C}"/>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sz="1400"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id="{2859E43E-A581-49BA-A263-13FF7EAF4FA2}"/>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400" b="1" i="0" strike="noStrike">
                <a:solidFill>
                  <a:srgbClr val="000000"/>
                </a:solidFill>
                <a:latin typeface="Times New Roman"/>
                <a:cs typeface="Times New Roman"/>
              </a:rPr>
              <a:t>16/01/2020</a:t>
            </a:r>
          </a:p>
        </xdr:txBody>
      </xdr:sp>
    </xdr:grpSp>
    <xdr:clientData/>
  </xdr:twoCellAnchor>
  <xdr:twoCellAnchor editAs="oneCell">
    <xdr:from>
      <xdr:col>0</xdr:col>
      <xdr:colOff>1226484</xdr:colOff>
      <xdr:row>0</xdr:row>
      <xdr:rowOff>79375</xdr:rowOff>
    </xdr:from>
    <xdr:to>
      <xdr:col>1</xdr:col>
      <xdr:colOff>622181</xdr:colOff>
      <xdr:row>5</xdr:row>
      <xdr:rowOff>323167</xdr:rowOff>
    </xdr:to>
    <xdr:pic>
      <xdr:nvPicPr>
        <xdr:cNvPr id="16" name="Imagen 16">
          <a:extLst>
            <a:ext uri="{FF2B5EF4-FFF2-40B4-BE49-F238E27FC236}">
              <a16:creationId xmlns:a16="http://schemas.microsoft.com/office/drawing/2014/main" id="{56C8A913-11DB-4AB3-9900-45DC4766CBC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900647" cy="105341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31750</xdr:rowOff>
    </xdr:from>
    <xdr:to>
      <xdr:col>29</xdr:col>
      <xdr:colOff>4280391</xdr:colOff>
      <xdr:row>6</xdr:row>
      <xdr:rowOff>0</xdr:rowOff>
    </xdr:to>
    <xdr:grpSp>
      <xdr:nvGrpSpPr>
        <xdr:cNvPr id="2" name="Group 4">
          <a:extLst>
            <a:ext uri="{FF2B5EF4-FFF2-40B4-BE49-F238E27FC236}">
              <a16:creationId xmlns:a16="http://schemas.microsoft.com/office/drawing/2014/main" id="{7025561F-0292-4B69-A74B-7C1592FC6B4F}"/>
            </a:ext>
          </a:extLst>
        </xdr:cNvPr>
        <xdr:cNvGrpSpPr>
          <a:grpSpLocks/>
        </xdr:cNvGrpSpPr>
      </xdr:nvGrpSpPr>
      <xdr:grpSpPr bwMode="auto">
        <a:xfrm>
          <a:off x="0" y="31750"/>
          <a:ext cx="51619641" cy="1152071"/>
          <a:chOff x="-8" y="0"/>
          <a:chExt cx="1382" cy="136"/>
        </a:xfrm>
      </xdr:grpSpPr>
      <xdr:sp macro="" textlink="">
        <xdr:nvSpPr>
          <xdr:cNvPr id="3" name="1 CuadroTexto">
            <a:extLst>
              <a:ext uri="{FF2B5EF4-FFF2-40B4-BE49-F238E27FC236}">
                <a16:creationId xmlns:a16="http://schemas.microsoft.com/office/drawing/2014/main" id="{A938E781-BFF4-4C17-A3EA-41C68EC4FFEF}"/>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id="{33A70720-3D78-438B-96A8-49DD54646D5D}"/>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id="{82C4A82D-7FF6-48A3-A287-CE27BFA69F89}"/>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id="{F646F765-E5DE-48D0-8848-12FBE3308161}"/>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2000" b="1" i="0" strike="noStrike">
                <a:solidFill>
                  <a:srgbClr val="000000"/>
                </a:solidFill>
                <a:latin typeface="Times New Roman"/>
                <a:cs typeface="Times New Roman"/>
              </a:rPr>
              <a:t>GESTIÓN</a:t>
            </a:r>
            <a:r>
              <a:rPr lang="es-ES" sz="2000" b="1" i="0" strike="noStrike" baseline="0">
                <a:solidFill>
                  <a:srgbClr val="000000"/>
                </a:solidFill>
                <a:latin typeface="Times New Roman"/>
                <a:cs typeface="Times New Roman"/>
              </a:rPr>
              <a:t> DE MEJORAMIENTO</a:t>
            </a:r>
            <a:endParaRPr lang="es-ES" sz="2000" b="1" i="0" strike="noStrike">
              <a:solidFill>
                <a:srgbClr val="000000"/>
              </a:solidFill>
              <a:latin typeface="Times New Roman"/>
              <a:cs typeface="Times New Roman"/>
            </a:endParaRPr>
          </a:p>
        </xdr:txBody>
      </xdr:sp>
      <xdr:sp macro="" textlink="">
        <xdr:nvSpPr>
          <xdr:cNvPr id="7" name="10 CuadroTexto">
            <a:extLst>
              <a:ext uri="{FF2B5EF4-FFF2-40B4-BE49-F238E27FC236}">
                <a16:creationId xmlns:a16="http://schemas.microsoft.com/office/drawing/2014/main" id="{5164EFF4-8448-421F-8863-3CDBE2275281}"/>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2000" b="1" i="0" strike="noStrike">
                <a:solidFill>
                  <a:srgbClr val="000000"/>
                </a:solidFill>
                <a:latin typeface="Times New Roman" pitchFamily="18" charset="0"/>
                <a:cs typeface="Times New Roman" pitchFamily="18" charset="0"/>
              </a:rPr>
              <a:t>MAPA DE RIESGOS DE GESTIÓN</a:t>
            </a:r>
          </a:p>
        </xdr:txBody>
      </xdr:sp>
      <xdr:sp macro="" textlink="">
        <xdr:nvSpPr>
          <xdr:cNvPr id="8" name="11 CuadroTexto">
            <a:extLst>
              <a:ext uri="{FF2B5EF4-FFF2-40B4-BE49-F238E27FC236}">
                <a16:creationId xmlns:a16="http://schemas.microsoft.com/office/drawing/2014/main" id="{61D9307D-0F44-4483-A6E7-059B048D83C5}"/>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id="{EFDDFE4C-2CDA-42AC-AD76-C877B4E45FA7}"/>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id="{90CBB3B7-EE80-4302-8569-EE4207AC3CD4}"/>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id="{1846E167-54DA-48AD-B38E-D018AFA1CE8E}"/>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id="{8A457CCE-470B-41D1-8A9C-E1537FB4E1F5}"/>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400" b="1" i="0" strike="noStrike">
                <a:solidFill>
                  <a:srgbClr val="000000"/>
                </a:solidFill>
                <a:latin typeface="Times New Roman"/>
                <a:cs typeface="Times New Roman"/>
              </a:rPr>
              <a:t>E-MEJ-FT-009</a:t>
            </a:r>
          </a:p>
        </xdr:txBody>
      </xdr:sp>
      <xdr:sp macro="" textlink="">
        <xdr:nvSpPr>
          <xdr:cNvPr id="13" name="17 CuadroTexto">
            <a:extLst>
              <a:ext uri="{FF2B5EF4-FFF2-40B4-BE49-F238E27FC236}">
                <a16:creationId xmlns:a16="http://schemas.microsoft.com/office/drawing/2014/main" id="{9F04C5B5-BA46-4D3D-ADB5-2E368601CBF1}"/>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400" b="1" i="0" strike="noStrike">
                <a:solidFill>
                  <a:srgbClr val="000000"/>
                </a:solidFill>
                <a:latin typeface="Times New Roman"/>
                <a:cs typeface="Times New Roman"/>
              </a:rPr>
              <a:t>08</a:t>
            </a:r>
          </a:p>
        </xdr:txBody>
      </xdr:sp>
      <xdr:sp macro="" textlink="">
        <xdr:nvSpPr>
          <xdr:cNvPr id="14" name="18 CuadroTexto">
            <a:extLst>
              <a:ext uri="{FF2B5EF4-FFF2-40B4-BE49-F238E27FC236}">
                <a16:creationId xmlns:a16="http://schemas.microsoft.com/office/drawing/2014/main" id="{7489325E-5C91-447A-A3E7-6B48CA092648}"/>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sz="1400"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id="{4454AF64-A565-489B-A820-3908D24E5B15}"/>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400" b="1" i="0" strike="noStrike">
                <a:solidFill>
                  <a:srgbClr val="000000"/>
                </a:solidFill>
                <a:latin typeface="Times New Roman"/>
                <a:cs typeface="Times New Roman"/>
              </a:rPr>
              <a:t>16/01/2020</a:t>
            </a:r>
          </a:p>
        </xdr:txBody>
      </xdr:sp>
    </xdr:grpSp>
    <xdr:clientData/>
  </xdr:twoCellAnchor>
  <xdr:twoCellAnchor editAs="oneCell">
    <xdr:from>
      <xdr:col>0</xdr:col>
      <xdr:colOff>1226484</xdr:colOff>
      <xdr:row>0</xdr:row>
      <xdr:rowOff>79375</xdr:rowOff>
    </xdr:from>
    <xdr:to>
      <xdr:col>1</xdr:col>
      <xdr:colOff>622181</xdr:colOff>
      <xdr:row>5</xdr:row>
      <xdr:rowOff>323167</xdr:rowOff>
    </xdr:to>
    <xdr:pic>
      <xdr:nvPicPr>
        <xdr:cNvPr id="16" name="Imagen 16">
          <a:extLst>
            <a:ext uri="{FF2B5EF4-FFF2-40B4-BE49-F238E27FC236}">
              <a16:creationId xmlns:a16="http://schemas.microsoft.com/office/drawing/2014/main" id="{C7E4D896-E8E9-438D-A32A-41EDF0C1F3D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900647" cy="1053417"/>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31750</xdr:rowOff>
    </xdr:from>
    <xdr:to>
      <xdr:col>32</xdr:col>
      <xdr:colOff>1515341</xdr:colOff>
      <xdr:row>5</xdr:row>
      <xdr:rowOff>294409</xdr:rowOff>
    </xdr:to>
    <xdr:grpSp>
      <xdr:nvGrpSpPr>
        <xdr:cNvPr id="2" name="Group 4">
          <a:extLst>
            <a:ext uri="{FF2B5EF4-FFF2-40B4-BE49-F238E27FC236}">
              <a16:creationId xmlns:a16="http://schemas.microsoft.com/office/drawing/2014/main" id="{91BE44C0-C362-48B8-9759-E8990B6BDF89}"/>
            </a:ext>
          </a:extLst>
        </xdr:cNvPr>
        <xdr:cNvGrpSpPr>
          <a:grpSpLocks/>
        </xdr:cNvGrpSpPr>
      </xdr:nvGrpSpPr>
      <xdr:grpSpPr bwMode="auto">
        <a:xfrm>
          <a:off x="0" y="31750"/>
          <a:ext cx="49854716" cy="1096097"/>
          <a:chOff x="-8" y="0"/>
          <a:chExt cx="1382" cy="136"/>
        </a:xfrm>
      </xdr:grpSpPr>
      <xdr:sp macro="" textlink="">
        <xdr:nvSpPr>
          <xdr:cNvPr id="3" name="1 CuadroTexto">
            <a:extLst>
              <a:ext uri="{FF2B5EF4-FFF2-40B4-BE49-F238E27FC236}">
                <a16:creationId xmlns:a16="http://schemas.microsoft.com/office/drawing/2014/main" id="{5749BD33-364F-4DDF-AD2A-99CA62D95B66}"/>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id="{3A044500-3A92-418C-AF81-22FA52B53CBA}"/>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id="{544848C0-8486-4A07-8897-714C13A6930F}"/>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id="{C74DD69B-0769-4446-B7B2-415B0337527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2000" b="1" i="0" strike="noStrike">
                <a:solidFill>
                  <a:srgbClr val="000000"/>
                </a:solidFill>
                <a:latin typeface="Times New Roman"/>
                <a:cs typeface="Times New Roman"/>
              </a:rPr>
              <a:t>GESTIÓN</a:t>
            </a:r>
            <a:r>
              <a:rPr lang="es-ES" sz="2000" b="1" i="0" strike="noStrike" baseline="0">
                <a:solidFill>
                  <a:srgbClr val="000000"/>
                </a:solidFill>
                <a:latin typeface="Times New Roman"/>
                <a:cs typeface="Times New Roman"/>
              </a:rPr>
              <a:t> DE MEJORAMIENTO</a:t>
            </a:r>
            <a:endParaRPr lang="es-ES" sz="2000" b="1" i="0" strike="noStrike">
              <a:solidFill>
                <a:srgbClr val="000000"/>
              </a:solidFill>
              <a:latin typeface="Times New Roman"/>
              <a:cs typeface="Times New Roman"/>
            </a:endParaRPr>
          </a:p>
        </xdr:txBody>
      </xdr:sp>
      <xdr:sp macro="" textlink="">
        <xdr:nvSpPr>
          <xdr:cNvPr id="7" name="10 CuadroTexto">
            <a:extLst>
              <a:ext uri="{FF2B5EF4-FFF2-40B4-BE49-F238E27FC236}">
                <a16:creationId xmlns:a16="http://schemas.microsoft.com/office/drawing/2014/main" id="{CEF6EBE4-E9C4-49DD-BFFE-15566CFBA5AD}"/>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2000" b="1" i="0" strike="noStrike">
                <a:solidFill>
                  <a:srgbClr val="000000"/>
                </a:solidFill>
                <a:latin typeface="Times New Roman" pitchFamily="18" charset="0"/>
                <a:cs typeface="Times New Roman" pitchFamily="18" charset="0"/>
              </a:rPr>
              <a:t>MAPA DE RIESGOS DE GESTIÓN</a:t>
            </a:r>
          </a:p>
        </xdr:txBody>
      </xdr:sp>
      <xdr:sp macro="" textlink="">
        <xdr:nvSpPr>
          <xdr:cNvPr id="8" name="11 CuadroTexto">
            <a:extLst>
              <a:ext uri="{FF2B5EF4-FFF2-40B4-BE49-F238E27FC236}">
                <a16:creationId xmlns:a16="http://schemas.microsoft.com/office/drawing/2014/main" id="{FB00A160-D3FE-4E2C-9DA3-3B83178BD73D}"/>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id="{387BD692-EED0-429A-B427-B0384C68C2CB}"/>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id="{BDEA2280-6BED-4984-BA52-7FFD73867D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id="{D2F7C406-3F8B-4052-9F64-F6547C42CE56}"/>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id="{12CFB2FD-2F07-44F3-8046-4057288B1DED}"/>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400" b="1" i="0" strike="noStrike">
                <a:solidFill>
                  <a:srgbClr val="000000"/>
                </a:solidFill>
                <a:latin typeface="Times New Roman"/>
                <a:cs typeface="Times New Roman"/>
              </a:rPr>
              <a:t>E-MEJ-FT-009</a:t>
            </a:r>
          </a:p>
        </xdr:txBody>
      </xdr:sp>
      <xdr:sp macro="" textlink="">
        <xdr:nvSpPr>
          <xdr:cNvPr id="13" name="17 CuadroTexto">
            <a:extLst>
              <a:ext uri="{FF2B5EF4-FFF2-40B4-BE49-F238E27FC236}">
                <a16:creationId xmlns:a16="http://schemas.microsoft.com/office/drawing/2014/main" id="{F2C8750B-DD86-4E4B-8939-C53512956968}"/>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400" b="1" i="0" strike="noStrike">
                <a:solidFill>
                  <a:srgbClr val="000000"/>
                </a:solidFill>
                <a:latin typeface="Times New Roman"/>
                <a:cs typeface="Times New Roman"/>
              </a:rPr>
              <a:t>08</a:t>
            </a:r>
          </a:p>
        </xdr:txBody>
      </xdr:sp>
      <xdr:sp macro="" textlink="">
        <xdr:nvSpPr>
          <xdr:cNvPr id="14" name="18 CuadroTexto">
            <a:extLst>
              <a:ext uri="{FF2B5EF4-FFF2-40B4-BE49-F238E27FC236}">
                <a16:creationId xmlns:a16="http://schemas.microsoft.com/office/drawing/2014/main" id="{2E05F7AC-D9E3-4369-9FC0-D49749F9DF5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sz="1400"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id="{A70EF49D-F6A3-438B-8EEA-B94E89312962}"/>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400" b="1" i="0" strike="noStrike">
                <a:solidFill>
                  <a:srgbClr val="000000"/>
                </a:solidFill>
                <a:latin typeface="Times New Roman"/>
                <a:cs typeface="Times New Roman"/>
              </a:rPr>
              <a:t>16/01/2020</a:t>
            </a:r>
          </a:p>
        </xdr:txBody>
      </xdr:sp>
    </xdr:grpSp>
    <xdr:clientData/>
  </xdr:twoCellAnchor>
  <xdr:twoCellAnchor editAs="oneCell">
    <xdr:from>
      <xdr:col>0</xdr:col>
      <xdr:colOff>1226484</xdr:colOff>
      <xdr:row>0</xdr:row>
      <xdr:rowOff>79375</xdr:rowOff>
    </xdr:from>
    <xdr:to>
      <xdr:col>0</xdr:col>
      <xdr:colOff>2122369</xdr:colOff>
      <xdr:row>5</xdr:row>
      <xdr:rowOff>323167</xdr:rowOff>
    </xdr:to>
    <xdr:pic>
      <xdr:nvPicPr>
        <xdr:cNvPr id="16" name="Imagen 16">
          <a:extLst>
            <a:ext uri="{FF2B5EF4-FFF2-40B4-BE49-F238E27FC236}">
              <a16:creationId xmlns:a16="http://schemas.microsoft.com/office/drawing/2014/main" id="{4E80BCE0-DDD4-4D90-AB23-07059A5554E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95885" cy="1053417"/>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oneCellAnchor>
    <xdr:from>
      <xdr:col>0</xdr:col>
      <xdr:colOff>0</xdr:colOff>
      <xdr:row>0</xdr:row>
      <xdr:rowOff>28575</xdr:rowOff>
    </xdr:from>
    <xdr:ext cx="53797200" cy="1152525"/>
    <xdr:grpSp>
      <xdr:nvGrpSpPr>
        <xdr:cNvPr id="2" name="Shape 2">
          <a:extLst>
            <a:ext uri="{FF2B5EF4-FFF2-40B4-BE49-F238E27FC236}">
              <a16:creationId xmlns:a16="http://schemas.microsoft.com/office/drawing/2014/main" id="{2CA35837-CA54-47A2-948D-1743CF120BB3}"/>
            </a:ext>
          </a:extLst>
        </xdr:cNvPr>
        <xdr:cNvGrpSpPr/>
      </xdr:nvGrpSpPr>
      <xdr:grpSpPr>
        <a:xfrm>
          <a:off x="0" y="28575"/>
          <a:ext cx="53797200" cy="1152525"/>
          <a:chOff x="0" y="3203738"/>
          <a:chExt cx="10692000" cy="1152525"/>
        </a:xfrm>
      </xdr:grpSpPr>
      <xdr:grpSp>
        <xdr:nvGrpSpPr>
          <xdr:cNvPr id="3" name="Shape 3">
            <a:extLst>
              <a:ext uri="{FF2B5EF4-FFF2-40B4-BE49-F238E27FC236}">
                <a16:creationId xmlns:a16="http://schemas.microsoft.com/office/drawing/2014/main" id="{4A458B34-6DC1-4FC3-9C63-076F25BD1201}"/>
              </a:ext>
            </a:extLst>
          </xdr:cNvPr>
          <xdr:cNvGrpSpPr/>
        </xdr:nvGrpSpPr>
        <xdr:grpSpPr>
          <a:xfrm>
            <a:off x="0" y="3203738"/>
            <a:ext cx="10692000" cy="1152525"/>
            <a:chOff x="0" y="3203738"/>
            <a:chExt cx="10692000" cy="1152525"/>
          </a:xfrm>
        </xdr:grpSpPr>
        <xdr:sp macro="" textlink="">
          <xdr:nvSpPr>
            <xdr:cNvPr id="4" name="Shape 4">
              <a:extLst>
                <a:ext uri="{FF2B5EF4-FFF2-40B4-BE49-F238E27FC236}">
                  <a16:creationId xmlns:a16="http://schemas.microsoft.com/office/drawing/2014/main" id="{95622DCB-DE56-41D8-8D5E-17A813584495}"/>
                </a:ext>
              </a:extLst>
            </xdr:cNvPr>
            <xdr:cNvSpPr/>
          </xdr:nvSpPr>
          <xdr:spPr>
            <a:xfrm>
              <a:off x="0" y="3203738"/>
              <a:ext cx="10692000" cy="11525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5" name="Shape 5">
              <a:extLst>
                <a:ext uri="{FF2B5EF4-FFF2-40B4-BE49-F238E27FC236}">
                  <a16:creationId xmlns:a16="http://schemas.microsoft.com/office/drawing/2014/main" id="{B37D0917-411E-488C-9378-9AC3974F15F7}"/>
                </a:ext>
              </a:extLst>
            </xdr:cNvPr>
            <xdr:cNvGrpSpPr/>
          </xdr:nvGrpSpPr>
          <xdr:grpSpPr>
            <a:xfrm>
              <a:off x="0" y="3203738"/>
              <a:ext cx="10692000" cy="1152525"/>
              <a:chOff x="-8" y="0"/>
              <a:chExt cx="1382" cy="136"/>
            </a:xfrm>
          </xdr:grpSpPr>
          <xdr:sp macro="" textlink="">
            <xdr:nvSpPr>
              <xdr:cNvPr id="6" name="Shape 6">
                <a:extLst>
                  <a:ext uri="{FF2B5EF4-FFF2-40B4-BE49-F238E27FC236}">
                    <a16:creationId xmlns:a16="http://schemas.microsoft.com/office/drawing/2014/main" id="{3E297D3B-6B08-4314-8EBC-E8124F8C1DCC}"/>
                  </a:ext>
                </a:extLst>
              </xdr:cNvPr>
              <xdr:cNvSpPr/>
            </xdr:nvSpPr>
            <xdr:spPr>
              <a:xfrm>
                <a:off x="-8" y="0"/>
                <a:ext cx="1375" cy="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7" name="Shape 7">
                <a:extLst>
                  <a:ext uri="{FF2B5EF4-FFF2-40B4-BE49-F238E27FC236}">
                    <a16:creationId xmlns:a16="http://schemas.microsoft.com/office/drawing/2014/main" id="{DEB12990-F1C8-45A7-8EE0-9F0AE498AA70}"/>
                  </a:ext>
                </a:extLst>
              </xdr:cNvPr>
              <xdr:cNvSpPr txBox="1"/>
            </xdr:nvSpPr>
            <xdr:spPr>
              <a:xfrm>
                <a:off x="-8" y="0"/>
                <a:ext cx="188" cy="136"/>
              </a:xfrm>
              <a:prstGeom prst="rect">
                <a:avLst/>
              </a:prstGeom>
              <a:solidFill>
                <a:srgbClr val="FFFFFF"/>
              </a:solidFill>
              <a:ln w="9525" cap="flat" cmpd="sng">
                <a:solidFill>
                  <a:srgbClr val="000000"/>
                </a:solidFill>
                <a:prstDash val="solid"/>
                <a:miter lim="800000"/>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8" name="Shape 8">
                <a:extLst>
                  <a:ext uri="{FF2B5EF4-FFF2-40B4-BE49-F238E27FC236}">
                    <a16:creationId xmlns:a16="http://schemas.microsoft.com/office/drawing/2014/main" id="{5ACDD0F5-E92F-4673-B8F8-7252B81BA99A}"/>
                  </a:ext>
                </a:extLst>
              </xdr:cNvPr>
              <xdr:cNvSpPr txBox="1"/>
            </xdr:nvSpPr>
            <xdr:spPr>
              <a:xfrm>
                <a:off x="180" y="0"/>
                <a:ext cx="198" cy="73"/>
              </a:xfrm>
              <a:prstGeom prst="rect">
                <a:avLst/>
              </a:prstGeom>
              <a:noFill/>
              <a:ln w="9525" cap="flat" cmpd="sng">
                <a:solidFill>
                  <a:srgbClr val="000000"/>
                </a:solidFill>
                <a:prstDash val="solid"/>
                <a:miter lim="800000"/>
                <a:headEnd type="none" w="sm" len="sm"/>
                <a:tailEnd type="none" w="sm" len="sm"/>
              </a:ln>
            </xdr:spPr>
            <xdr:txBody>
              <a:bodyPr spcFirstLastPara="1" wrap="square" lIns="90000" tIns="180000" rIns="90000" bIns="46800" anchor="t" anchorCtr="0">
                <a:noAutofit/>
              </a:bodyPr>
              <a:lstStyle/>
              <a:p>
                <a:pPr marL="0" lvl="0" indent="0" algn="ctr" rtl="0">
                  <a:spcBef>
                    <a:spcPts val="0"/>
                  </a:spcBef>
                  <a:spcAft>
                    <a:spcPts val="0"/>
                  </a:spcAft>
                  <a:buClr>
                    <a:srgbClr val="000000"/>
                  </a:buClr>
                  <a:buSzPts val="1100"/>
                  <a:buFont typeface="Times New Roman"/>
                  <a:buNone/>
                </a:pPr>
                <a:r>
                  <a:rPr lang="en-US" sz="1100" b="1" i="0" strike="noStrike">
                    <a:solidFill>
                      <a:srgbClr val="000000"/>
                    </a:solidFill>
                    <a:latin typeface="Times New Roman"/>
                    <a:ea typeface="Times New Roman"/>
                    <a:cs typeface="Times New Roman"/>
                    <a:sym typeface="Times New Roman"/>
                  </a:rPr>
                  <a:t>PROCESO</a:t>
                </a:r>
                <a:endParaRPr sz="1400"/>
              </a:p>
            </xdr:txBody>
          </xdr:sp>
          <xdr:sp macro="" textlink="">
            <xdr:nvSpPr>
              <xdr:cNvPr id="9" name="Shape 9">
                <a:extLst>
                  <a:ext uri="{FF2B5EF4-FFF2-40B4-BE49-F238E27FC236}">
                    <a16:creationId xmlns:a16="http://schemas.microsoft.com/office/drawing/2014/main" id="{4F00BEDE-8620-41BB-BFA1-9CBA8B6E7741}"/>
                  </a:ext>
                </a:extLst>
              </xdr:cNvPr>
              <xdr:cNvSpPr txBox="1"/>
            </xdr:nvSpPr>
            <xdr:spPr>
              <a:xfrm>
                <a:off x="180" y="73"/>
                <a:ext cx="198" cy="63"/>
              </a:xfrm>
              <a:prstGeom prst="rect">
                <a:avLst/>
              </a:prstGeom>
              <a:noFill/>
              <a:ln w="9525" cap="flat" cmpd="sng">
                <a:solidFill>
                  <a:srgbClr val="000000"/>
                </a:solidFill>
                <a:prstDash val="solid"/>
                <a:miter lim="800000"/>
                <a:headEnd type="none" w="sm" len="sm"/>
                <a:tailEnd type="none" w="sm" len="sm"/>
              </a:ln>
            </xdr:spPr>
            <xdr:txBody>
              <a:bodyPr spcFirstLastPara="1" wrap="square" lIns="90000" tIns="144000" rIns="90000" bIns="46800" anchor="t" anchorCtr="0">
                <a:noAutofit/>
              </a:bodyPr>
              <a:lstStyle/>
              <a:p>
                <a:pPr marL="0" lvl="0" indent="0" algn="ctr" rtl="0">
                  <a:spcBef>
                    <a:spcPts val="0"/>
                  </a:spcBef>
                  <a:spcAft>
                    <a:spcPts val="0"/>
                  </a:spcAft>
                  <a:buClr>
                    <a:srgbClr val="000000"/>
                  </a:buClr>
                  <a:buSzPts val="1100"/>
                  <a:buFont typeface="Times New Roman"/>
                  <a:buNone/>
                </a:pPr>
                <a:r>
                  <a:rPr lang="en-US" sz="1100" b="1" i="0" strike="noStrike">
                    <a:solidFill>
                      <a:srgbClr val="000000"/>
                    </a:solidFill>
                    <a:latin typeface="Times New Roman"/>
                    <a:ea typeface="Times New Roman"/>
                    <a:cs typeface="Times New Roman"/>
                    <a:sym typeface="Times New Roman"/>
                  </a:rPr>
                  <a:t>FORMATO</a:t>
                </a:r>
                <a:endParaRPr sz="1400"/>
              </a:p>
            </xdr:txBody>
          </xdr:sp>
          <xdr:sp macro="" textlink="">
            <xdr:nvSpPr>
              <xdr:cNvPr id="10" name="Shape 10">
                <a:extLst>
                  <a:ext uri="{FF2B5EF4-FFF2-40B4-BE49-F238E27FC236}">
                    <a16:creationId xmlns:a16="http://schemas.microsoft.com/office/drawing/2014/main" id="{D3B51269-D745-4EAF-BEDF-FBCF18C0F974}"/>
                  </a:ext>
                </a:extLst>
              </xdr:cNvPr>
              <xdr:cNvSpPr txBox="1"/>
            </xdr:nvSpPr>
            <xdr:spPr>
              <a:xfrm>
                <a:off x="378" y="0"/>
                <a:ext cx="591" cy="73"/>
              </a:xfrm>
              <a:prstGeom prst="rect">
                <a:avLst/>
              </a:prstGeom>
              <a:noFill/>
              <a:ln w="9525" cap="flat" cmpd="sng">
                <a:solidFill>
                  <a:srgbClr val="000000"/>
                </a:solidFill>
                <a:prstDash val="solid"/>
                <a:miter lim="800000"/>
                <a:headEnd type="none" w="sm" len="sm"/>
                <a:tailEnd type="none" w="sm" len="sm"/>
              </a:ln>
            </xdr:spPr>
            <xdr:txBody>
              <a:bodyPr spcFirstLastPara="1" wrap="square" lIns="90000" tIns="144000" rIns="90000" bIns="46800" anchor="t" anchorCtr="0">
                <a:noAutofit/>
              </a:bodyPr>
              <a:lstStyle/>
              <a:p>
                <a:pPr marL="0" lvl="0" indent="0" algn="ctr" rtl="0">
                  <a:spcBef>
                    <a:spcPts val="0"/>
                  </a:spcBef>
                  <a:spcAft>
                    <a:spcPts val="0"/>
                  </a:spcAft>
                  <a:buClr>
                    <a:srgbClr val="000000"/>
                  </a:buClr>
                  <a:buSzPts val="2000"/>
                  <a:buFont typeface="Times New Roman"/>
                  <a:buNone/>
                </a:pPr>
                <a:r>
                  <a:rPr lang="en-US" sz="2000" b="1" i="0" strike="noStrike">
                    <a:solidFill>
                      <a:srgbClr val="000000"/>
                    </a:solidFill>
                    <a:latin typeface="Times New Roman"/>
                    <a:ea typeface="Times New Roman"/>
                    <a:cs typeface="Times New Roman"/>
                    <a:sym typeface="Times New Roman"/>
                  </a:rPr>
                  <a:t>GESTIÓN DE MEJORAMIENTO</a:t>
                </a:r>
                <a:endParaRPr sz="2000" b="1" i="0" strike="noStrike">
                  <a:solidFill>
                    <a:srgbClr val="000000"/>
                  </a:solidFill>
                  <a:latin typeface="Times New Roman"/>
                  <a:ea typeface="Times New Roman"/>
                  <a:cs typeface="Times New Roman"/>
                  <a:sym typeface="Times New Roman"/>
                </a:endParaRPr>
              </a:p>
            </xdr:txBody>
          </xdr:sp>
          <xdr:sp macro="" textlink="">
            <xdr:nvSpPr>
              <xdr:cNvPr id="11" name="Shape 11">
                <a:extLst>
                  <a:ext uri="{FF2B5EF4-FFF2-40B4-BE49-F238E27FC236}">
                    <a16:creationId xmlns:a16="http://schemas.microsoft.com/office/drawing/2014/main" id="{5F2FFE25-4428-4007-8158-2A9DA3C660B7}"/>
                  </a:ext>
                </a:extLst>
              </xdr:cNvPr>
              <xdr:cNvSpPr txBox="1"/>
            </xdr:nvSpPr>
            <xdr:spPr>
              <a:xfrm>
                <a:off x="378" y="73"/>
                <a:ext cx="591" cy="63"/>
              </a:xfrm>
              <a:prstGeom prst="rect">
                <a:avLst/>
              </a:prstGeom>
              <a:noFill/>
              <a:ln w="9525" cap="flat" cmpd="sng">
                <a:solidFill>
                  <a:srgbClr val="000000"/>
                </a:solidFill>
                <a:prstDash val="solid"/>
                <a:miter lim="800000"/>
                <a:headEnd type="none" w="sm" len="sm"/>
                <a:tailEnd type="none" w="sm" len="sm"/>
              </a:ln>
            </xdr:spPr>
            <xdr:txBody>
              <a:bodyPr spcFirstLastPara="1" wrap="square" lIns="0" tIns="144000" rIns="0" bIns="46800" anchor="t" anchorCtr="0">
                <a:noAutofit/>
              </a:bodyPr>
              <a:lstStyle/>
              <a:p>
                <a:pPr marL="0" lvl="0" indent="0" algn="ctr" rtl="0">
                  <a:spcBef>
                    <a:spcPts val="0"/>
                  </a:spcBef>
                  <a:spcAft>
                    <a:spcPts val="0"/>
                  </a:spcAft>
                  <a:buClr>
                    <a:srgbClr val="000000"/>
                  </a:buClr>
                  <a:buSzPts val="2000"/>
                  <a:buFont typeface="Times New Roman"/>
                  <a:buNone/>
                </a:pPr>
                <a:r>
                  <a:rPr lang="en-US" sz="2000" b="1" i="0" strike="noStrike">
                    <a:solidFill>
                      <a:srgbClr val="000000"/>
                    </a:solidFill>
                    <a:latin typeface="Times New Roman"/>
                    <a:ea typeface="Times New Roman"/>
                    <a:cs typeface="Times New Roman"/>
                    <a:sym typeface="Times New Roman"/>
                  </a:rPr>
                  <a:t>MAPA DE RIESGOS DE GESTIÓN</a:t>
                </a:r>
                <a:endParaRPr sz="1400"/>
              </a:p>
            </xdr:txBody>
          </xdr:sp>
          <xdr:sp macro="" textlink="">
            <xdr:nvSpPr>
              <xdr:cNvPr id="12" name="Shape 12">
                <a:extLst>
                  <a:ext uri="{FF2B5EF4-FFF2-40B4-BE49-F238E27FC236}">
                    <a16:creationId xmlns:a16="http://schemas.microsoft.com/office/drawing/2014/main" id="{B370C038-5EE0-4517-920C-5DA59D0AD11F}"/>
                  </a:ext>
                </a:extLst>
              </xdr:cNvPr>
              <xdr:cNvSpPr txBox="1"/>
            </xdr:nvSpPr>
            <xdr:spPr>
              <a:xfrm>
                <a:off x="970" y="0"/>
                <a:ext cx="215" cy="37"/>
              </a:xfrm>
              <a:prstGeom prst="rect">
                <a:avLst/>
              </a:prstGeom>
              <a:noFill/>
              <a:ln w="9525" cap="flat" cmpd="sng">
                <a:solidFill>
                  <a:srgbClr val="000000"/>
                </a:solidFill>
                <a:prstDash val="solid"/>
                <a:miter lim="800000"/>
                <a:headEnd type="none" w="sm" len="sm"/>
                <a:tailEnd type="none" w="sm" len="sm"/>
              </a:ln>
            </xdr:spPr>
            <xdr:txBody>
              <a:bodyPr spcFirstLastPara="1" wrap="square" lIns="0" tIns="72000" rIns="0" bIns="0" anchor="t" anchorCtr="0">
                <a:noAutofit/>
              </a:bodyPr>
              <a:lstStyle/>
              <a:p>
                <a:pPr marL="0" lvl="0" indent="0" algn="ctr" rtl="0">
                  <a:spcBef>
                    <a:spcPts val="0"/>
                  </a:spcBef>
                  <a:spcAft>
                    <a:spcPts val="0"/>
                  </a:spcAft>
                  <a:buClr>
                    <a:srgbClr val="000000"/>
                  </a:buClr>
                  <a:buSzPts val="1100"/>
                  <a:buFont typeface="Times New Roman"/>
                  <a:buNone/>
                </a:pPr>
                <a:r>
                  <a:rPr lang="en-US" sz="1100" b="1" i="0" strike="noStrike">
                    <a:solidFill>
                      <a:srgbClr val="000000"/>
                    </a:solidFill>
                    <a:latin typeface="Times New Roman"/>
                    <a:ea typeface="Times New Roman"/>
                    <a:cs typeface="Times New Roman"/>
                    <a:sym typeface="Times New Roman"/>
                  </a:rPr>
                  <a:t>CÓDIGO</a:t>
                </a:r>
                <a:endParaRPr sz="1400"/>
              </a:p>
            </xdr:txBody>
          </xdr:sp>
          <xdr:sp macro="" textlink="">
            <xdr:nvSpPr>
              <xdr:cNvPr id="13" name="Shape 13">
                <a:extLst>
                  <a:ext uri="{FF2B5EF4-FFF2-40B4-BE49-F238E27FC236}">
                    <a16:creationId xmlns:a16="http://schemas.microsoft.com/office/drawing/2014/main" id="{D7F710F0-C3B4-4DD7-8098-0B0CC7283A0B}"/>
                  </a:ext>
                </a:extLst>
              </xdr:cNvPr>
              <xdr:cNvSpPr txBox="1"/>
            </xdr:nvSpPr>
            <xdr:spPr>
              <a:xfrm>
                <a:off x="970" y="37"/>
                <a:ext cx="215" cy="36"/>
              </a:xfrm>
              <a:prstGeom prst="rect">
                <a:avLst/>
              </a:prstGeom>
              <a:noFill/>
              <a:ln w="9525" cap="flat" cmpd="sng">
                <a:solidFill>
                  <a:srgbClr val="000000"/>
                </a:solidFill>
                <a:prstDash val="solid"/>
                <a:miter lim="800000"/>
                <a:headEnd type="none" w="sm" len="sm"/>
                <a:tailEnd type="none" w="sm" len="sm"/>
              </a:ln>
            </xdr:spPr>
            <xdr:txBody>
              <a:bodyPr spcFirstLastPara="1" wrap="square" lIns="0" tIns="0" rIns="0" bIns="0" anchor="ctr" anchorCtr="0">
                <a:noAutofit/>
              </a:bodyPr>
              <a:lstStyle/>
              <a:p>
                <a:pPr marL="0" lvl="0" indent="0" algn="ctr" rtl="0">
                  <a:spcBef>
                    <a:spcPts val="0"/>
                  </a:spcBef>
                  <a:spcAft>
                    <a:spcPts val="0"/>
                  </a:spcAft>
                  <a:buClr>
                    <a:srgbClr val="000000"/>
                  </a:buClr>
                  <a:buSzPts val="1100"/>
                  <a:buFont typeface="Times New Roman"/>
                  <a:buNone/>
                </a:pPr>
                <a:r>
                  <a:rPr lang="en-US" sz="1100" b="1" i="0" strike="noStrike">
                    <a:solidFill>
                      <a:srgbClr val="000000"/>
                    </a:solidFill>
                    <a:latin typeface="Times New Roman"/>
                    <a:ea typeface="Times New Roman"/>
                    <a:cs typeface="Times New Roman"/>
                    <a:sym typeface="Times New Roman"/>
                  </a:rPr>
                  <a:t>VERSIÓN</a:t>
                </a:r>
                <a:endParaRPr sz="1400"/>
              </a:p>
            </xdr:txBody>
          </xdr:sp>
          <xdr:sp macro="" textlink="">
            <xdr:nvSpPr>
              <xdr:cNvPr id="14" name="Shape 14">
                <a:extLst>
                  <a:ext uri="{FF2B5EF4-FFF2-40B4-BE49-F238E27FC236}">
                    <a16:creationId xmlns:a16="http://schemas.microsoft.com/office/drawing/2014/main" id="{D0AF973B-82C2-4997-B29C-43CFE117F694}"/>
                  </a:ext>
                </a:extLst>
              </xdr:cNvPr>
              <xdr:cNvSpPr txBox="1"/>
            </xdr:nvSpPr>
            <xdr:spPr>
              <a:xfrm>
                <a:off x="970" y="73"/>
                <a:ext cx="215" cy="29"/>
              </a:xfrm>
              <a:prstGeom prst="rect">
                <a:avLst/>
              </a:prstGeom>
              <a:noFill/>
              <a:ln w="9525" cap="flat" cmpd="sng">
                <a:solidFill>
                  <a:srgbClr val="000000"/>
                </a:solidFill>
                <a:prstDash val="solid"/>
                <a:miter lim="800000"/>
                <a:headEnd type="none" w="sm" len="sm"/>
                <a:tailEnd type="none" w="sm" len="sm"/>
              </a:ln>
            </xdr:spPr>
            <xdr:txBody>
              <a:bodyPr spcFirstLastPara="1" wrap="square" lIns="0" tIns="0" rIns="0" bIns="0" anchor="ctr" anchorCtr="0">
                <a:noAutofit/>
              </a:bodyPr>
              <a:lstStyle/>
              <a:p>
                <a:pPr marL="0" lvl="0" indent="0" algn="ctr" rtl="0">
                  <a:spcBef>
                    <a:spcPts val="0"/>
                  </a:spcBef>
                  <a:spcAft>
                    <a:spcPts val="0"/>
                  </a:spcAft>
                  <a:buClr>
                    <a:srgbClr val="000000"/>
                  </a:buClr>
                  <a:buSzPts val="1100"/>
                  <a:buFont typeface="Times New Roman"/>
                  <a:buNone/>
                </a:pPr>
                <a:r>
                  <a:rPr lang="en-US" sz="1100" b="1" i="0" strike="noStrike">
                    <a:solidFill>
                      <a:srgbClr val="000000"/>
                    </a:solidFill>
                    <a:latin typeface="Times New Roman"/>
                    <a:ea typeface="Times New Roman"/>
                    <a:cs typeface="Times New Roman"/>
                    <a:sym typeface="Times New Roman"/>
                  </a:rPr>
                  <a:t>PÁGINA</a:t>
                </a:r>
                <a:endParaRPr sz="1400"/>
              </a:p>
            </xdr:txBody>
          </xdr:sp>
          <xdr:sp macro="" textlink="">
            <xdr:nvSpPr>
              <xdr:cNvPr id="15" name="Shape 15">
                <a:extLst>
                  <a:ext uri="{FF2B5EF4-FFF2-40B4-BE49-F238E27FC236}">
                    <a16:creationId xmlns:a16="http://schemas.microsoft.com/office/drawing/2014/main" id="{04C0FD24-4B97-4D65-BDF7-1E3AB755F1F9}"/>
                  </a:ext>
                </a:extLst>
              </xdr:cNvPr>
              <xdr:cNvSpPr txBox="1"/>
            </xdr:nvSpPr>
            <xdr:spPr>
              <a:xfrm>
                <a:off x="970" y="102"/>
                <a:ext cx="215" cy="34"/>
              </a:xfrm>
              <a:prstGeom prst="rect">
                <a:avLst/>
              </a:prstGeom>
              <a:noFill/>
              <a:ln w="9525" cap="flat" cmpd="sng">
                <a:solidFill>
                  <a:srgbClr val="000000"/>
                </a:solidFill>
                <a:prstDash val="solid"/>
                <a:miter lim="800000"/>
                <a:headEnd type="none" w="sm" len="sm"/>
                <a:tailEnd type="none" w="sm" len="sm"/>
              </a:ln>
            </xdr:spPr>
            <xdr:txBody>
              <a:bodyPr spcFirstLastPara="1" wrap="square" lIns="0" tIns="0" rIns="0" bIns="0" anchor="ctr" anchorCtr="0">
                <a:noAutofit/>
              </a:bodyPr>
              <a:lstStyle/>
              <a:p>
                <a:pPr marL="0" lvl="0" indent="0" algn="ctr" rtl="0">
                  <a:spcBef>
                    <a:spcPts val="0"/>
                  </a:spcBef>
                  <a:spcAft>
                    <a:spcPts val="0"/>
                  </a:spcAft>
                  <a:buClr>
                    <a:srgbClr val="000000"/>
                  </a:buClr>
                  <a:buSzPts val="1100"/>
                  <a:buFont typeface="Times New Roman"/>
                  <a:buNone/>
                </a:pPr>
                <a:r>
                  <a:rPr lang="en-US" sz="1100" b="1" i="0" strike="noStrike">
                    <a:solidFill>
                      <a:srgbClr val="000000"/>
                    </a:solidFill>
                    <a:latin typeface="Times New Roman"/>
                    <a:ea typeface="Times New Roman"/>
                    <a:cs typeface="Times New Roman"/>
                    <a:sym typeface="Times New Roman"/>
                  </a:rPr>
                  <a:t>VIGENTE DESDE</a:t>
                </a:r>
                <a:endParaRPr sz="1400"/>
              </a:p>
            </xdr:txBody>
          </xdr:sp>
          <xdr:sp macro="" textlink="">
            <xdr:nvSpPr>
              <xdr:cNvPr id="16" name="Shape 16">
                <a:extLst>
                  <a:ext uri="{FF2B5EF4-FFF2-40B4-BE49-F238E27FC236}">
                    <a16:creationId xmlns:a16="http://schemas.microsoft.com/office/drawing/2014/main" id="{356F70DA-1D32-44DF-A1F3-9B2BFB681B69}"/>
                  </a:ext>
                </a:extLst>
              </xdr:cNvPr>
              <xdr:cNvSpPr txBox="1"/>
            </xdr:nvSpPr>
            <xdr:spPr>
              <a:xfrm>
                <a:off x="1184" y="0"/>
                <a:ext cx="190" cy="37"/>
              </a:xfrm>
              <a:prstGeom prst="rect">
                <a:avLst/>
              </a:prstGeom>
              <a:noFill/>
              <a:ln w="9525" cap="flat" cmpd="sng">
                <a:solidFill>
                  <a:srgbClr val="000000"/>
                </a:solidFill>
                <a:prstDash val="solid"/>
                <a:miter lim="800000"/>
                <a:headEnd type="none" w="sm" len="sm"/>
                <a:tailEnd type="none" w="sm" len="sm"/>
              </a:ln>
            </xdr:spPr>
            <xdr:txBody>
              <a:bodyPr spcFirstLastPara="1" wrap="square" lIns="90000" tIns="54000" rIns="90000" bIns="46800" anchor="t" anchorCtr="0">
                <a:noAutofit/>
              </a:bodyPr>
              <a:lstStyle/>
              <a:p>
                <a:pPr marL="0" lvl="0" indent="0" algn="ctr" rtl="0">
                  <a:spcBef>
                    <a:spcPts val="0"/>
                  </a:spcBef>
                  <a:spcAft>
                    <a:spcPts val="0"/>
                  </a:spcAft>
                  <a:buClr>
                    <a:srgbClr val="000000"/>
                  </a:buClr>
                  <a:buSzPts val="1400"/>
                  <a:buFont typeface="Times New Roman"/>
                  <a:buNone/>
                </a:pPr>
                <a:r>
                  <a:rPr lang="en-US" sz="1400" b="1" i="0" strike="noStrike">
                    <a:solidFill>
                      <a:srgbClr val="000000"/>
                    </a:solidFill>
                    <a:latin typeface="Times New Roman"/>
                    <a:ea typeface="Times New Roman"/>
                    <a:cs typeface="Times New Roman"/>
                    <a:sym typeface="Times New Roman"/>
                  </a:rPr>
                  <a:t>E-MEJ-FT-009</a:t>
                </a:r>
                <a:endParaRPr sz="1400"/>
              </a:p>
            </xdr:txBody>
          </xdr:sp>
          <xdr:sp macro="" textlink="">
            <xdr:nvSpPr>
              <xdr:cNvPr id="17" name="Shape 17">
                <a:extLst>
                  <a:ext uri="{FF2B5EF4-FFF2-40B4-BE49-F238E27FC236}">
                    <a16:creationId xmlns:a16="http://schemas.microsoft.com/office/drawing/2014/main" id="{E3A25775-BDC7-41F9-9243-12667D594CB9}"/>
                  </a:ext>
                </a:extLst>
              </xdr:cNvPr>
              <xdr:cNvSpPr txBox="1"/>
            </xdr:nvSpPr>
            <xdr:spPr>
              <a:xfrm>
                <a:off x="1184" y="37"/>
                <a:ext cx="190" cy="36"/>
              </a:xfrm>
              <a:prstGeom prst="rect">
                <a:avLst/>
              </a:prstGeom>
              <a:noFill/>
              <a:ln w="9525" cap="flat" cmpd="sng">
                <a:solidFill>
                  <a:srgbClr val="000000"/>
                </a:solidFill>
                <a:prstDash val="solid"/>
                <a:miter lim="800000"/>
                <a:headEnd type="none" w="sm" len="sm"/>
                <a:tailEnd type="none" w="sm" len="sm"/>
              </a:ln>
            </xdr:spPr>
            <xdr:txBody>
              <a:bodyPr spcFirstLastPara="1" wrap="square" lIns="90000" tIns="64800" rIns="90000" bIns="46800" anchor="t" anchorCtr="0">
                <a:noAutofit/>
              </a:bodyPr>
              <a:lstStyle/>
              <a:p>
                <a:pPr marL="0" lvl="0" indent="0" algn="ctr" rtl="0">
                  <a:spcBef>
                    <a:spcPts val="0"/>
                  </a:spcBef>
                  <a:spcAft>
                    <a:spcPts val="0"/>
                  </a:spcAft>
                  <a:buClr>
                    <a:srgbClr val="000000"/>
                  </a:buClr>
                  <a:buSzPts val="1400"/>
                  <a:buFont typeface="Times New Roman"/>
                  <a:buNone/>
                </a:pPr>
                <a:r>
                  <a:rPr lang="en-US" sz="1400" b="1" i="0" strike="noStrike">
                    <a:solidFill>
                      <a:srgbClr val="000000"/>
                    </a:solidFill>
                    <a:latin typeface="Times New Roman"/>
                    <a:ea typeface="Times New Roman"/>
                    <a:cs typeface="Times New Roman"/>
                    <a:sym typeface="Times New Roman"/>
                  </a:rPr>
                  <a:t>08</a:t>
                </a:r>
                <a:endParaRPr sz="1400"/>
              </a:p>
            </xdr:txBody>
          </xdr:sp>
          <xdr:sp macro="" textlink="">
            <xdr:nvSpPr>
              <xdr:cNvPr id="18" name="Shape 18">
                <a:extLst>
                  <a:ext uri="{FF2B5EF4-FFF2-40B4-BE49-F238E27FC236}">
                    <a16:creationId xmlns:a16="http://schemas.microsoft.com/office/drawing/2014/main" id="{8658029C-7A37-469E-B46A-2CB10ACE8638}"/>
                  </a:ext>
                </a:extLst>
              </xdr:cNvPr>
              <xdr:cNvSpPr txBox="1"/>
            </xdr:nvSpPr>
            <xdr:spPr>
              <a:xfrm>
                <a:off x="1184" y="73"/>
                <a:ext cx="190" cy="29"/>
              </a:xfrm>
              <a:prstGeom prst="rect">
                <a:avLst/>
              </a:prstGeom>
              <a:noFill/>
              <a:ln w="9525"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SzPts val="1400"/>
                  <a:buFont typeface="Times New Roman"/>
                  <a:buNone/>
                </a:pPr>
                <a:r>
                  <a:rPr lang="en-US" sz="1400" b="1">
                    <a:latin typeface="Times New Roman"/>
                    <a:ea typeface="Times New Roman"/>
                    <a:cs typeface="Times New Roman"/>
                    <a:sym typeface="Times New Roman"/>
                  </a:rPr>
                  <a:t>1 DE 1</a:t>
                </a:r>
                <a:endParaRPr sz="1400"/>
              </a:p>
            </xdr:txBody>
          </xdr:sp>
          <xdr:sp macro="" textlink="">
            <xdr:nvSpPr>
              <xdr:cNvPr id="19" name="Shape 19">
                <a:extLst>
                  <a:ext uri="{FF2B5EF4-FFF2-40B4-BE49-F238E27FC236}">
                    <a16:creationId xmlns:a16="http://schemas.microsoft.com/office/drawing/2014/main" id="{402EA878-45F5-4A2D-A7CF-1F3E3963EB08}"/>
                  </a:ext>
                </a:extLst>
              </xdr:cNvPr>
              <xdr:cNvSpPr txBox="1"/>
            </xdr:nvSpPr>
            <xdr:spPr>
              <a:xfrm>
                <a:off x="1184" y="102"/>
                <a:ext cx="190" cy="34"/>
              </a:xfrm>
              <a:prstGeom prst="rect">
                <a:avLst/>
              </a:prstGeom>
              <a:noFill/>
              <a:ln w="9525" cap="flat" cmpd="sng">
                <a:solidFill>
                  <a:srgbClr val="000000"/>
                </a:solidFill>
                <a:prstDash val="solid"/>
                <a:miter lim="800000"/>
                <a:headEnd type="none" w="sm" len="sm"/>
                <a:tailEnd type="none" w="sm" len="sm"/>
              </a:ln>
            </xdr:spPr>
            <xdr:txBody>
              <a:bodyPr spcFirstLastPara="1" wrap="square" lIns="0" tIns="54000" rIns="0" bIns="10800" anchor="t" anchorCtr="0">
                <a:noAutofit/>
              </a:bodyPr>
              <a:lstStyle/>
              <a:p>
                <a:pPr marL="0" lvl="0" indent="0" algn="ctr" rtl="0">
                  <a:spcBef>
                    <a:spcPts val="0"/>
                  </a:spcBef>
                  <a:spcAft>
                    <a:spcPts val="0"/>
                  </a:spcAft>
                  <a:buClr>
                    <a:srgbClr val="000000"/>
                  </a:buClr>
                  <a:buSzPts val="1400"/>
                  <a:buFont typeface="Times New Roman"/>
                  <a:buNone/>
                </a:pPr>
                <a:r>
                  <a:rPr lang="en-US" sz="1400" b="1" i="0" strike="noStrike">
                    <a:solidFill>
                      <a:srgbClr val="000000"/>
                    </a:solidFill>
                    <a:latin typeface="Times New Roman"/>
                    <a:ea typeface="Times New Roman"/>
                    <a:cs typeface="Times New Roman"/>
                    <a:sym typeface="Times New Roman"/>
                  </a:rPr>
                  <a:t>16/01/2020</a:t>
                </a:r>
                <a:endParaRPr sz="1400"/>
              </a:p>
            </xdr:txBody>
          </xdr:sp>
        </xdr:grpSp>
      </xdr:grpSp>
    </xdr:grpSp>
    <xdr:clientData fLocksWithSheet="0"/>
  </xdr:oneCellAnchor>
  <xdr:oneCellAnchor>
    <xdr:from>
      <xdr:col>0</xdr:col>
      <xdr:colOff>1219200</xdr:colOff>
      <xdr:row>0</xdr:row>
      <xdr:rowOff>76200</xdr:rowOff>
    </xdr:from>
    <xdr:ext cx="904875" cy="1047750"/>
    <xdr:pic>
      <xdr:nvPicPr>
        <xdr:cNvPr id="20" name="image1.jpg">
          <a:extLst>
            <a:ext uri="{FF2B5EF4-FFF2-40B4-BE49-F238E27FC236}">
              <a16:creationId xmlns:a16="http://schemas.microsoft.com/office/drawing/2014/main" id="{DEF09C7D-5D53-4895-B0F7-661708321678}"/>
            </a:ext>
          </a:extLst>
        </xdr:cNvPr>
        <xdr:cNvPicPr preferRelativeResize="0"/>
      </xdr:nvPicPr>
      <xdr:blipFill>
        <a:blip xmlns:r="http://schemas.openxmlformats.org/officeDocument/2006/relationships" r:embed="rId1" cstate="print"/>
        <a:stretch>
          <a:fillRect/>
        </a:stretch>
      </xdr:blipFill>
      <xdr:spPr>
        <a:xfrm>
          <a:off x="1219200" y="76200"/>
          <a:ext cx="904875" cy="104775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31750</xdr:rowOff>
    </xdr:from>
    <xdr:to>
      <xdr:col>31</xdr:col>
      <xdr:colOff>548753</xdr:colOff>
      <xdr:row>5</xdr:row>
      <xdr:rowOff>353174</xdr:rowOff>
    </xdr:to>
    <xdr:grpSp>
      <xdr:nvGrpSpPr>
        <xdr:cNvPr id="2" name="Group 4">
          <a:extLst>
            <a:ext uri="{FF2B5EF4-FFF2-40B4-BE49-F238E27FC236}">
              <a16:creationId xmlns:a16="http://schemas.microsoft.com/office/drawing/2014/main" id="{2C452A7C-45D1-400D-8DBE-C7AF46D8A180}"/>
            </a:ext>
          </a:extLst>
        </xdr:cNvPr>
        <xdr:cNvGrpSpPr>
          <a:grpSpLocks/>
        </xdr:cNvGrpSpPr>
      </xdr:nvGrpSpPr>
      <xdr:grpSpPr bwMode="auto">
        <a:xfrm>
          <a:off x="0" y="31750"/>
          <a:ext cx="40125128" cy="1154862"/>
          <a:chOff x="-8" y="0"/>
          <a:chExt cx="1382" cy="136"/>
        </a:xfrm>
      </xdr:grpSpPr>
      <xdr:sp macro="" textlink="">
        <xdr:nvSpPr>
          <xdr:cNvPr id="3" name="1 CuadroTexto">
            <a:extLst>
              <a:ext uri="{FF2B5EF4-FFF2-40B4-BE49-F238E27FC236}">
                <a16:creationId xmlns:a16="http://schemas.microsoft.com/office/drawing/2014/main" id="{A13E7ADA-B7E6-493E-BCEB-CE2061CBC282}"/>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id="{91C40012-EA8F-487C-98DC-1B6DE39CC084}"/>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ctr"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id="{50B774C0-E213-4349-ADE3-E8A233C21DA7}"/>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ctr"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id="{09D5E685-A7BD-4B3E-9C11-7F2BB28BAA83}"/>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ctr" upright="1"/>
          <a:lstStyle/>
          <a:p>
            <a:pPr algn="ctr" rtl="0">
              <a:defRPr sz="1000"/>
            </a:pPr>
            <a:r>
              <a:rPr lang="es-ES" sz="2000" b="1" i="0" strike="noStrike">
                <a:solidFill>
                  <a:srgbClr val="000000"/>
                </a:solidFill>
                <a:latin typeface="Times New Roman"/>
                <a:cs typeface="Times New Roman"/>
              </a:rPr>
              <a:t>GESTIÓN</a:t>
            </a:r>
            <a:r>
              <a:rPr lang="es-ES" sz="2000" b="1" i="0" strike="noStrike" baseline="0">
                <a:solidFill>
                  <a:srgbClr val="000000"/>
                </a:solidFill>
                <a:latin typeface="Times New Roman"/>
                <a:cs typeface="Times New Roman"/>
              </a:rPr>
              <a:t> DE MEJORAMIENTO</a:t>
            </a:r>
            <a:endParaRPr lang="es-ES" sz="2000" b="1" i="0" strike="noStrike">
              <a:solidFill>
                <a:srgbClr val="000000"/>
              </a:solidFill>
              <a:latin typeface="Times New Roman"/>
              <a:cs typeface="Times New Roman"/>
            </a:endParaRPr>
          </a:p>
        </xdr:txBody>
      </xdr:sp>
      <xdr:sp macro="" textlink="">
        <xdr:nvSpPr>
          <xdr:cNvPr id="7" name="10 CuadroTexto">
            <a:extLst>
              <a:ext uri="{FF2B5EF4-FFF2-40B4-BE49-F238E27FC236}">
                <a16:creationId xmlns:a16="http://schemas.microsoft.com/office/drawing/2014/main" id="{B9FC933F-280B-4426-B9A7-F8D0335A6C62}"/>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ctr" upright="1"/>
          <a:lstStyle/>
          <a:p>
            <a:pPr algn="ctr" rtl="0">
              <a:defRPr sz="1000"/>
            </a:pPr>
            <a:r>
              <a:rPr lang="es-ES" sz="2000" b="1" i="0" strike="noStrike">
                <a:solidFill>
                  <a:srgbClr val="000000"/>
                </a:solidFill>
                <a:latin typeface="Times New Roman" pitchFamily="18" charset="0"/>
                <a:cs typeface="Times New Roman" pitchFamily="18" charset="0"/>
              </a:rPr>
              <a:t>MAPA DE RIESGOS DE GESTIÓN</a:t>
            </a:r>
          </a:p>
        </xdr:txBody>
      </xdr:sp>
      <xdr:sp macro="" textlink="">
        <xdr:nvSpPr>
          <xdr:cNvPr id="8" name="11 CuadroTexto">
            <a:extLst>
              <a:ext uri="{FF2B5EF4-FFF2-40B4-BE49-F238E27FC236}">
                <a16:creationId xmlns:a16="http://schemas.microsoft.com/office/drawing/2014/main" id="{5E06E6CF-2FA5-4719-A34D-5DDA508F3602}"/>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ctr"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id="{33934EAB-3C08-4420-9C00-417A4944B951}"/>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id="{EDB0C098-2F83-4849-BC77-BE3DB00BD73B}"/>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id="{4C714A1C-EBCD-48B9-81A4-37786C9D27F9}"/>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id="{85B0C681-CC72-4A21-B82B-0814E0A7483D}"/>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ctr" upright="1"/>
          <a:lstStyle/>
          <a:p>
            <a:pPr algn="ctr" rtl="0">
              <a:defRPr sz="1000"/>
            </a:pPr>
            <a:r>
              <a:rPr lang="es-ES" sz="1400" b="1" i="0" strike="noStrike">
                <a:solidFill>
                  <a:srgbClr val="000000"/>
                </a:solidFill>
                <a:latin typeface="Times New Roman"/>
                <a:cs typeface="Times New Roman"/>
              </a:rPr>
              <a:t>E-MEJ-FT-009</a:t>
            </a:r>
          </a:p>
        </xdr:txBody>
      </xdr:sp>
      <xdr:sp macro="" textlink="">
        <xdr:nvSpPr>
          <xdr:cNvPr id="13" name="17 CuadroTexto">
            <a:extLst>
              <a:ext uri="{FF2B5EF4-FFF2-40B4-BE49-F238E27FC236}">
                <a16:creationId xmlns:a16="http://schemas.microsoft.com/office/drawing/2014/main" id="{6C79D4B8-D78C-4A79-A01C-5CA908E8E94A}"/>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ctr" upright="1"/>
          <a:lstStyle/>
          <a:p>
            <a:pPr algn="ctr" rtl="0">
              <a:defRPr sz="1000"/>
            </a:pPr>
            <a:r>
              <a:rPr lang="es-ES" sz="1400" b="1" i="0" strike="noStrike">
                <a:solidFill>
                  <a:srgbClr val="000000"/>
                </a:solidFill>
                <a:latin typeface="Times New Roman"/>
                <a:cs typeface="Times New Roman"/>
              </a:rPr>
              <a:t>08</a:t>
            </a:r>
          </a:p>
        </xdr:txBody>
      </xdr:sp>
      <xdr:sp macro="" textlink="">
        <xdr:nvSpPr>
          <xdr:cNvPr id="14" name="18 CuadroTexto">
            <a:extLst>
              <a:ext uri="{FF2B5EF4-FFF2-40B4-BE49-F238E27FC236}">
                <a16:creationId xmlns:a16="http://schemas.microsoft.com/office/drawing/2014/main" id="{0B399718-CA12-48BD-AD45-383EA0B9CBDA}"/>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nchor="ctr"/>
          <a:lstStyle/>
          <a:p>
            <a:pPr algn="ctr"/>
            <a:r>
              <a:rPr lang="es-CO" sz="1400"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id="{B1140E5C-0955-4B2E-B164-78762F43AB3D}"/>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ctr" upright="1"/>
          <a:lstStyle/>
          <a:p>
            <a:pPr algn="ctr" rtl="0">
              <a:defRPr sz="1000"/>
            </a:pPr>
            <a:r>
              <a:rPr lang="es-ES" sz="1400" b="1" i="0" strike="noStrike">
                <a:solidFill>
                  <a:srgbClr val="000000"/>
                </a:solidFill>
                <a:latin typeface="Times New Roman"/>
                <a:cs typeface="Times New Roman"/>
              </a:rPr>
              <a:t>16/01/2020</a:t>
            </a:r>
          </a:p>
        </xdr:txBody>
      </xdr:sp>
    </xdr:grpSp>
    <xdr:clientData/>
  </xdr:twoCellAnchor>
  <xdr:twoCellAnchor editAs="oneCell">
    <xdr:from>
      <xdr:col>0</xdr:col>
      <xdr:colOff>1226484</xdr:colOff>
      <xdr:row>0</xdr:row>
      <xdr:rowOff>79375</xdr:rowOff>
    </xdr:from>
    <xdr:to>
      <xdr:col>1</xdr:col>
      <xdr:colOff>622181</xdr:colOff>
      <xdr:row>5</xdr:row>
      <xdr:rowOff>323167</xdr:rowOff>
    </xdr:to>
    <xdr:pic>
      <xdr:nvPicPr>
        <xdr:cNvPr id="16" name="Imagen 16">
          <a:extLst>
            <a:ext uri="{FF2B5EF4-FFF2-40B4-BE49-F238E27FC236}">
              <a16:creationId xmlns:a16="http://schemas.microsoft.com/office/drawing/2014/main" id="{CE05B8A9-F6C8-43C7-8D1D-93B2DE2CB0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91122" cy="105341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31750</xdr:rowOff>
    </xdr:from>
    <xdr:to>
      <xdr:col>32</xdr:col>
      <xdr:colOff>1551214</xdr:colOff>
      <xdr:row>6</xdr:row>
      <xdr:rowOff>0</xdr:rowOff>
    </xdr:to>
    <xdr:grpSp>
      <xdr:nvGrpSpPr>
        <xdr:cNvPr id="2" name="Group 4">
          <a:extLst>
            <a:ext uri="{FF2B5EF4-FFF2-40B4-BE49-F238E27FC236}">
              <a16:creationId xmlns:a16="http://schemas.microsoft.com/office/drawing/2014/main" id="{EFA504E9-0D1D-481E-A5B2-D9D1EB88F331}"/>
            </a:ext>
          </a:extLst>
        </xdr:cNvPr>
        <xdr:cNvGrpSpPr>
          <a:grpSpLocks/>
        </xdr:cNvGrpSpPr>
      </xdr:nvGrpSpPr>
      <xdr:grpSpPr bwMode="auto">
        <a:xfrm>
          <a:off x="0" y="31750"/>
          <a:ext cx="51600759" cy="1111250"/>
          <a:chOff x="-8" y="0"/>
          <a:chExt cx="1382" cy="136"/>
        </a:xfrm>
      </xdr:grpSpPr>
      <xdr:sp macro="" textlink="">
        <xdr:nvSpPr>
          <xdr:cNvPr id="3" name="1 CuadroTexto">
            <a:extLst>
              <a:ext uri="{FF2B5EF4-FFF2-40B4-BE49-F238E27FC236}">
                <a16:creationId xmlns:a16="http://schemas.microsoft.com/office/drawing/2014/main" id="{AE371176-50D4-42C6-A36F-87FBB8500316}"/>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id="{0E09BF8E-B29A-4DA8-AFD5-58D997DC4FD7}"/>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id="{FB3299AD-80DF-462B-89D8-0B2EF4D83C8C}"/>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id="{C1EF49E1-7748-4CB3-8AB0-8243C4C1664D}"/>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2000" b="1" i="0" strike="noStrike">
                <a:solidFill>
                  <a:srgbClr val="000000"/>
                </a:solidFill>
                <a:latin typeface="Times New Roman"/>
                <a:cs typeface="Times New Roman"/>
              </a:rPr>
              <a:t>GESTIÓN</a:t>
            </a:r>
            <a:r>
              <a:rPr lang="es-ES" sz="2000" b="1" i="0" strike="noStrike" baseline="0">
                <a:solidFill>
                  <a:srgbClr val="000000"/>
                </a:solidFill>
                <a:latin typeface="Times New Roman"/>
                <a:cs typeface="Times New Roman"/>
              </a:rPr>
              <a:t> DE MEJORAMIENTO</a:t>
            </a:r>
            <a:endParaRPr lang="es-ES" sz="2000" b="1" i="0" strike="noStrike">
              <a:solidFill>
                <a:srgbClr val="000000"/>
              </a:solidFill>
              <a:latin typeface="Times New Roman"/>
              <a:cs typeface="Times New Roman"/>
            </a:endParaRPr>
          </a:p>
        </xdr:txBody>
      </xdr:sp>
      <xdr:sp macro="" textlink="">
        <xdr:nvSpPr>
          <xdr:cNvPr id="7" name="10 CuadroTexto">
            <a:extLst>
              <a:ext uri="{FF2B5EF4-FFF2-40B4-BE49-F238E27FC236}">
                <a16:creationId xmlns:a16="http://schemas.microsoft.com/office/drawing/2014/main" id="{D3A13B79-0ACE-4669-80CF-B9EACE7FE2D2}"/>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2000" b="1" i="0" strike="noStrike">
                <a:solidFill>
                  <a:srgbClr val="000000"/>
                </a:solidFill>
                <a:latin typeface="Times New Roman" pitchFamily="18" charset="0"/>
                <a:cs typeface="Times New Roman" pitchFamily="18" charset="0"/>
              </a:rPr>
              <a:t>MAPA DE RIESGOS DE GESTIÓN</a:t>
            </a:r>
          </a:p>
        </xdr:txBody>
      </xdr:sp>
      <xdr:sp macro="" textlink="">
        <xdr:nvSpPr>
          <xdr:cNvPr id="8" name="11 CuadroTexto">
            <a:extLst>
              <a:ext uri="{FF2B5EF4-FFF2-40B4-BE49-F238E27FC236}">
                <a16:creationId xmlns:a16="http://schemas.microsoft.com/office/drawing/2014/main" id="{3C726C73-878B-4E15-B91D-26CE51862AC6}"/>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id="{9F923764-CC07-4790-8F43-52981ADAE403}"/>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id="{E77EA2CC-7666-43C7-95F2-BE02D3E13768}"/>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id="{606D9414-5274-4A34-9143-6805D317F0F2}"/>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id="{BF15F47F-04B5-43D1-912A-40BB0C5A2236}"/>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400" b="1" i="0" strike="noStrike">
                <a:solidFill>
                  <a:srgbClr val="000000"/>
                </a:solidFill>
                <a:latin typeface="Times New Roman"/>
                <a:cs typeface="Times New Roman"/>
              </a:rPr>
              <a:t>E-MEJ-FT-009</a:t>
            </a:r>
          </a:p>
        </xdr:txBody>
      </xdr:sp>
      <xdr:sp macro="" textlink="">
        <xdr:nvSpPr>
          <xdr:cNvPr id="13" name="17 CuadroTexto">
            <a:extLst>
              <a:ext uri="{FF2B5EF4-FFF2-40B4-BE49-F238E27FC236}">
                <a16:creationId xmlns:a16="http://schemas.microsoft.com/office/drawing/2014/main" id="{90C601B8-FC82-4FC9-A857-1306858993E7}"/>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400" b="1" i="0" strike="noStrike">
                <a:solidFill>
                  <a:srgbClr val="000000"/>
                </a:solidFill>
                <a:latin typeface="Times New Roman"/>
                <a:cs typeface="Times New Roman"/>
              </a:rPr>
              <a:t>08</a:t>
            </a:r>
          </a:p>
        </xdr:txBody>
      </xdr:sp>
      <xdr:sp macro="" textlink="">
        <xdr:nvSpPr>
          <xdr:cNvPr id="14" name="18 CuadroTexto">
            <a:extLst>
              <a:ext uri="{FF2B5EF4-FFF2-40B4-BE49-F238E27FC236}">
                <a16:creationId xmlns:a16="http://schemas.microsoft.com/office/drawing/2014/main" id="{92DBCC1E-1988-4626-8E29-FE0E617A767A}"/>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sz="1400"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id="{7B96A785-FBE8-4BAA-B083-6B11C3F19A98}"/>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400" b="1" i="0" strike="noStrike">
                <a:solidFill>
                  <a:srgbClr val="000000"/>
                </a:solidFill>
                <a:latin typeface="Times New Roman"/>
                <a:cs typeface="Times New Roman"/>
              </a:rPr>
              <a:t>16/01/2020</a:t>
            </a:r>
          </a:p>
        </xdr:txBody>
      </xdr:sp>
    </xdr:grpSp>
    <xdr:clientData/>
  </xdr:twoCellAnchor>
  <xdr:twoCellAnchor editAs="oneCell">
    <xdr:from>
      <xdr:col>0</xdr:col>
      <xdr:colOff>1226484</xdr:colOff>
      <xdr:row>0</xdr:row>
      <xdr:rowOff>79375</xdr:rowOff>
    </xdr:from>
    <xdr:to>
      <xdr:col>1</xdr:col>
      <xdr:colOff>622181</xdr:colOff>
      <xdr:row>5</xdr:row>
      <xdr:rowOff>323167</xdr:rowOff>
    </xdr:to>
    <xdr:pic>
      <xdr:nvPicPr>
        <xdr:cNvPr id="16" name="Imagen 16">
          <a:extLst>
            <a:ext uri="{FF2B5EF4-FFF2-40B4-BE49-F238E27FC236}">
              <a16:creationId xmlns:a16="http://schemas.microsoft.com/office/drawing/2014/main" id="{3797D75A-1AB0-4BF7-85CB-FE58DF7990F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900647" cy="105341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31750</xdr:rowOff>
    </xdr:from>
    <xdr:to>
      <xdr:col>31</xdr:col>
      <xdr:colOff>1493392</xdr:colOff>
      <xdr:row>5</xdr:row>
      <xdr:rowOff>330200</xdr:rowOff>
    </xdr:to>
    <xdr:grpSp>
      <xdr:nvGrpSpPr>
        <xdr:cNvPr id="2" name="Group 4">
          <a:extLst>
            <a:ext uri="{FF2B5EF4-FFF2-40B4-BE49-F238E27FC236}">
              <a16:creationId xmlns:a16="http://schemas.microsoft.com/office/drawing/2014/main" id="{DB311854-C125-4BBD-9214-4156748120D5}"/>
            </a:ext>
          </a:extLst>
        </xdr:cNvPr>
        <xdr:cNvGrpSpPr>
          <a:grpSpLocks/>
        </xdr:cNvGrpSpPr>
      </xdr:nvGrpSpPr>
      <xdr:grpSpPr bwMode="auto">
        <a:xfrm>
          <a:off x="0" y="31750"/>
          <a:ext cx="40505071" cy="1114879"/>
          <a:chOff x="-8" y="0"/>
          <a:chExt cx="1382" cy="136"/>
        </a:xfrm>
      </xdr:grpSpPr>
      <xdr:sp macro="" textlink="">
        <xdr:nvSpPr>
          <xdr:cNvPr id="3" name="1 CuadroTexto">
            <a:extLst>
              <a:ext uri="{FF2B5EF4-FFF2-40B4-BE49-F238E27FC236}">
                <a16:creationId xmlns:a16="http://schemas.microsoft.com/office/drawing/2014/main" id="{00F0B140-C0A0-421D-9C65-20D7765C5614}"/>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id="{432ECB47-1A3C-4EEF-A38C-A8CB85FE8C2C}"/>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id="{B266E7C5-8E5B-48C3-8801-EAABF3DF5A7F}"/>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id="{119A61AB-3DEA-45CE-BD8B-4F3603569D68}"/>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2000" b="1" i="0" strike="noStrike">
                <a:solidFill>
                  <a:srgbClr val="000000"/>
                </a:solidFill>
                <a:latin typeface="Times New Roman"/>
                <a:cs typeface="Times New Roman"/>
              </a:rPr>
              <a:t>GESTIÓN</a:t>
            </a:r>
            <a:r>
              <a:rPr lang="es-ES" sz="2000" b="1" i="0" strike="noStrike" baseline="0">
                <a:solidFill>
                  <a:srgbClr val="000000"/>
                </a:solidFill>
                <a:latin typeface="Times New Roman"/>
                <a:cs typeface="Times New Roman"/>
              </a:rPr>
              <a:t> DE MEJORAMIENTO</a:t>
            </a:r>
            <a:endParaRPr lang="es-ES" sz="2000" b="1" i="0" strike="noStrike">
              <a:solidFill>
                <a:srgbClr val="000000"/>
              </a:solidFill>
              <a:latin typeface="Times New Roman"/>
              <a:cs typeface="Times New Roman"/>
            </a:endParaRPr>
          </a:p>
        </xdr:txBody>
      </xdr:sp>
      <xdr:sp macro="" textlink="">
        <xdr:nvSpPr>
          <xdr:cNvPr id="7" name="10 CuadroTexto">
            <a:extLst>
              <a:ext uri="{FF2B5EF4-FFF2-40B4-BE49-F238E27FC236}">
                <a16:creationId xmlns:a16="http://schemas.microsoft.com/office/drawing/2014/main" id="{9059E377-DB19-48BC-B2A3-9D5885F3E7C1}"/>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2000" b="1" i="0" strike="noStrike">
                <a:solidFill>
                  <a:srgbClr val="000000"/>
                </a:solidFill>
                <a:latin typeface="Times New Roman" pitchFamily="18" charset="0"/>
                <a:cs typeface="Times New Roman" pitchFamily="18" charset="0"/>
              </a:rPr>
              <a:t>MAPA DE RIESGOS DE GESTIÓN</a:t>
            </a:r>
          </a:p>
        </xdr:txBody>
      </xdr:sp>
      <xdr:sp macro="" textlink="">
        <xdr:nvSpPr>
          <xdr:cNvPr id="8" name="11 CuadroTexto">
            <a:extLst>
              <a:ext uri="{FF2B5EF4-FFF2-40B4-BE49-F238E27FC236}">
                <a16:creationId xmlns:a16="http://schemas.microsoft.com/office/drawing/2014/main" id="{71326184-5FCB-4EE0-94AE-DA0BECDBFEC7}"/>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id="{DD183DF1-A2C4-4445-902D-F9F24748BA97}"/>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id="{D4D86AF9-5C77-434A-98DF-669AFB9EDB5D}"/>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id="{C7A28F09-65C6-482B-946C-35F4123A6FE5}"/>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id="{4D52F1CE-ECEB-4150-B8BB-298CE695AC74}"/>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400" b="1" i="0" strike="noStrike">
                <a:solidFill>
                  <a:srgbClr val="000000"/>
                </a:solidFill>
                <a:latin typeface="Times New Roman"/>
                <a:cs typeface="Times New Roman"/>
              </a:rPr>
              <a:t>E-MEJ-FT-009</a:t>
            </a:r>
          </a:p>
        </xdr:txBody>
      </xdr:sp>
      <xdr:sp macro="" textlink="">
        <xdr:nvSpPr>
          <xdr:cNvPr id="13" name="17 CuadroTexto">
            <a:extLst>
              <a:ext uri="{FF2B5EF4-FFF2-40B4-BE49-F238E27FC236}">
                <a16:creationId xmlns:a16="http://schemas.microsoft.com/office/drawing/2014/main" id="{E8DE640C-E680-4335-BA9D-F475978A2827}"/>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400" b="1" i="0" strike="noStrike">
                <a:solidFill>
                  <a:srgbClr val="000000"/>
                </a:solidFill>
                <a:latin typeface="Times New Roman"/>
                <a:cs typeface="Times New Roman"/>
              </a:rPr>
              <a:t>08</a:t>
            </a:r>
          </a:p>
        </xdr:txBody>
      </xdr:sp>
      <xdr:sp macro="" textlink="">
        <xdr:nvSpPr>
          <xdr:cNvPr id="14" name="18 CuadroTexto">
            <a:extLst>
              <a:ext uri="{FF2B5EF4-FFF2-40B4-BE49-F238E27FC236}">
                <a16:creationId xmlns:a16="http://schemas.microsoft.com/office/drawing/2014/main" id="{878F016B-BF3B-49A8-BCB8-432DBCAF6905}"/>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sz="1400"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id="{34843D3E-959A-4303-A830-5635D295DABF}"/>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400" b="1" i="0" strike="noStrike">
                <a:solidFill>
                  <a:srgbClr val="000000"/>
                </a:solidFill>
                <a:latin typeface="Times New Roman"/>
                <a:cs typeface="Times New Roman"/>
              </a:rPr>
              <a:t>16/01/2020</a:t>
            </a:r>
          </a:p>
        </xdr:txBody>
      </xdr:sp>
    </xdr:grpSp>
    <xdr:clientData/>
  </xdr:twoCellAnchor>
  <xdr:twoCellAnchor editAs="oneCell">
    <xdr:from>
      <xdr:col>1</xdr:col>
      <xdr:colOff>398721</xdr:colOff>
      <xdr:row>0</xdr:row>
      <xdr:rowOff>155913</xdr:rowOff>
    </xdr:from>
    <xdr:to>
      <xdr:col>2</xdr:col>
      <xdr:colOff>211243</xdr:colOff>
      <xdr:row>5</xdr:row>
      <xdr:rowOff>221641</xdr:rowOff>
    </xdr:to>
    <xdr:pic>
      <xdr:nvPicPr>
        <xdr:cNvPr id="16" name="Imagen 16">
          <a:extLst>
            <a:ext uri="{FF2B5EF4-FFF2-40B4-BE49-F238E27FC236}">
              <a16:creationId xmlns:a16="http://schemas.microsoft.com/office/drawing/2014/main" id="{6B76F1F6-6DF4-40ED-8A78-EDD27B92EC5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94146" y="155913"/>
          <a:ext cx="793597" cy="87535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31</xdr:col>
      <xdr:colOff>612321</xdr:colOff>
      <xdr:row>5</xdr:row>
      <xdr:rowOff>352425</xdr:rowOff>
    </xdr:to>
    <xdr:grpSp>
      <xdr:nvGrpSpPr>
        <xdr:cNvPr id="2" name="Group 4">
          <a:extLst>
            <a:ext uri="{FF2B5EF4-FFF2-40B4-BE49-F238E27FC236}">
              <a16:creationId xmlns:a16="http://schemas.microsoft.com/office/drawing/2014/main" id="{D6F9985A-85EF-4AFE-BE22-CFB75438D5A9}"/>
            </a:ext>
          </a:extLst>
        </xdr:cNvPr>
        <xdr:cNvGrpSpPr>
          <a:grpSpLocks/>
        </xdr:cNvGrpSpPr>
      </xdr:nvGrpSpPr>
      <xdr:grpSpPr bwMode="auto">
        <a:xfrm>
          <a:off x="0" y="28575"/>
          <a:ext cx="39414790" cy="1157288"/>
          <a:chOff x="-8" y="0"/>
          <a:chExt cx="1382" cy="136"/>
        </a:xfrm>
      </xdr:grpSpPr>
      <xdr:sp macro="" textlink="">
        <xdr:nvSpPr>
          <xdr:cNvPr id="3" name="1 CuadroTexto">
            <a:extLst>
              <a:ext uri="{FF2B5EF4-FFF2-40B4-BE49-F238E27FC236}">
                <a16:creationId xmlns:a16="http://schemas.microsoft.com/office/drawing/2014/main" id="{B2C7E15E-A709-45A8-A9E8-EA760FE93978}"/>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id="{B29A21BC-06D2-4D74-AE13-9890A272CA7A}"/>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id="{F5ED08A1-9548-4C3D-AB19-B4770CF08722}"/>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id="{DD62BBB6-0290-40D8-B7F2-EFC763C39774}"/>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2000" b="1" i="0" strike="noStrike">
                <a:solidFill>
                  <a:srgbClr val="000000"/>
                </a:solidFill>
                <a:latin typeface="Times New Roman"/>
                <a:cs typeface="Times New Roman"/>
              </a:rPr>
              <a:t>GESTIÓN</a:t>
            </a:r>
            <a:r>
              <a:rPr lang="es-ES" sz="2000" b="1" i="0" strike="noStrike" baseline="0">
                <a:solidFill>
                  <a:srgbClr val="000000"/>
                </a:solidFill>
                <a:latin typeface="Times New Roman"/>
                <a:cs typeface="Times New Roman"/>
              </a:rPr>
              <a:t> DE MEJORAMIENTO</a:t>
            </a:r>
            <a:endParaRPr lang="es-ES" sz="2000" b="1" i="0" strike="noStrike">
              <a:solidFill>
                <a:srgbClr val="000000"/>
              </a:solidFill>
              <a:latin typeface="Times New Roman"/>
              <a:cs typeface="Times New Roman"/>
            </a:endParaRPr>
          </a:p>
        </xdr:txBody>
      </xdr:sp>
      <xdr:sp macro="" textlink="">
        <xdr:nvSpPr>
          <xdr:cNvPr id="7" name="10 CuadroTexto">
            <a:extLst>
              <a:ext uri="{FF2B5EF4-FFF2-40B4-BE49-F238E27FC236}">
                <a16:creationId xmlns:a16="http://schemas.microsoft.com/office/drawing/2014/main" id="{8EE33DC4-F275-4B63-B11A-20F06F933183}"/>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2000" b="1" i="0" strike="noStrike">
                <a:solidFill>
                  <a:srgbClr val="000000"/>
                </a:solidFill>
                <a:latin typeface="Times New Roman" pitchFamily="18" charset="0"/>
                <a:cs typeface="Times New Roman" pitchFamily="18" charset="0"/>
              </a:rPr>
              <a:t>MAPA DE RIESGOS DE GESTIÓN</a:t>
            </a:r>
          </a:p>
        </xdr:txBody>
      </xdr:sp>
      <xdr:sp macro="" textlink="">
        <xdr:nvSpPr>
          <xdr:cNvPr id="8" name="11 CuadroTexto">
            <a:extLst>
              <a:ext uri="{FF2B5EF4-FFF2-40B4-BE49-F238E27FC236}">
                <a16:creationId xmlns:a16="http://schemas.microsoft.com/office/drawing/2014/main" id="{9384FD52-5B85-4334-B447-B40259C0AC1A}"/>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id="{104D595F-FD18-46BC-B855-7E0BEC7BAA4E}"/>
              </a:ext>
            </a:extLst>
          </xdr:cNvPr>
          <xdr:cNvSpPr txBox="1">
            <a:spLocks noChangeArrowheads="1"/>
          </xdr:cNvSpPr>
        </xdr:nvSpPr>
        <xdr:spPr bwMode="auto">
          <a:xfrm>
            <a:off x="970" y="37"/>
            <a:ext cx="215" cy="40"/>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id="{17577EA9-8622-4611-8963-A5DFCE32EDD8}"/>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id="{8CF11F33-4880-4294-A265-EE292FC5731A}"/>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id="{68D7F713-DE97-46DE-84FE-6F280E8F90CD}"/>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400" b="1" i="0" strike="noStrike">
                <a:solidFill>
                  <a:srgbClr val="000000"/>
                </a:solidFill>
                <a:latin typeface="Times New Roman"/>
                <a:cs typeface="Times New Roman"/>
              </a:rPr>
              <a:t>E-MEJ-FT-009</a:t>
            </a:r>
          </a:p>
        </xdr:txBody>
      </xdr:sp>
      <xdr:sp macro="" textlink="">
        <xdr:nvSpPr>
          <xdr:cNvPr id="13" name="17 CuadroTexto">
            <a:extLst>
              <a:ext uri="{FF2B5EF4-FFF2-40B4-BE49-F238E27FC236}">
                <a16:creationId xmlns:a16="http://schemas.microsoft.com/office/drawing/2014/main" id="{A807C3D8-9717-4BC0-BD15-82F9E377C888}"/>
              </a:ext>
            </a:extLst>
          </xdr:cNvPr>
          <xdr:cNvSpPr txBox="1">
            <a:spLocks noChangeArrowheads="1"/>
          </xdr:cNvSpPr>
        </xdr:nvSpPr>
        <xdr:spPr bwMode="auto">
          <a:xfrm>
            <a:off x="1184" y="37"/>
            <a:ext cx="190" cy="40"/>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400" b="1" i="0" strike="noStrike">
                <a:solidFill>
                  <a:srgbClr val="000000"/>
                </a:solidFill>
                <a:latin typeface="Times New Roman"/>
                <a:cs typeface="Times New Roman"/>
              </a:rPr>
              <a:t>08</a:t>
            </a:r>
          </a:p>
        </xdr:txBody>
      </xdr:sp>
      <xdr:sp macro="" textlink="">
        <xdr:nvSpPr>
          <xdr:cNvPr id="14" name="18 CuadroTexto">
            <a:extLst>
              <a:ext uri="{FF2B5EF4-FFF2-40B4-BE49-F238E27FC236}">
                <a16:creationId xmlns:a16="http://schemas.microsoft.com/office/drawing/2014/main" id="{223E5AB9-EEF3-4574-9C06-E6028770DD69}"/>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sz="1400"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id="{707A8B30-E431-44BA-95B9-6614C6B38E11}"/>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400" b="1" i="0" strike="noStrike">
                <a:solidFill>
                  <a:srgbClr val="000000"/>
                </a:solidFill>
                <a:latin typeface="Times New Roman"/>
                <a:cs typeface="Times New Roman"/>
              </a:rPr>
              <a:t>16/01/2020</a:t>
            </a:r>
          </a:p>
        </xdr:txBody>
      </xdr:sp>
    </xdr:grpSp>
    <xdr:clientData/>
  </xdr:twoCellAnchor>
  <xdr:twoCellAnchor editAs="oneCell">
    <xdr:from>
      <xdr:col>0</xdr:col>
      <xdr:colOff>1228725</xdr:colOff>
      <xdr:row>0</xdr:row>
      <xdr:rowOff>76200</xdr:rowOff>
    </xdr:from>
    <xdr:to>
      <xdr:col>1</xdr:col>
      <xdr:colOff>666750</xdr:colOff>
      <xdr:row>5</xdr:row>
      <xdr:rowOff>323850</xdr:rowOff>
    </xdr:to>
    <xdr:pic>
      <xdr:nvPicPr>
        <xdr:cNvPr id="16" name="Imagen 16">
          <a:extLst>
            <a:ext uri="{FF2B5EF4-FFF2-40B4-BE49-F238E27FC236}">
              <a16:creationId xmlns:a16="http://schemas.microsoft.com/office/drawing/2014/main" id="{B394F638-D0B6-45B6-AF0D-1978A52A11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8725" y="76200"/>
          <a:ext cx="8858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57380</xdr:colOff>
      <xdr:row>0</xdr:row>
      <xdr:rowOff>66177</xdr:rowOff>
    </xdr:from>
    <xdr:to>
      <xdr:col>32</xdr:col>
      <xdr:colOff>71291</xdr:colOff>
      <xdr:row>6</xdr:row>
      <xdr:rowOff>34427</xdr:rowOff>
    </xdr:to>
    <xdr:grpSp>
      <xdr:nvGrpSpPr>
        <xdr:cNvPr id="2" name="Group 4">
          <a:extLst>
            <a:ext uri="{FF2B5EF4-FFF2-40B4-BE49-F238E27FC236}">
              <a16:creationId xmlns:a16="http://schemas.microsoft.com/office/drawing/2014/main" id="{3DC956EA-6115-4763-B8DA-09C2EF4CE4FA}"/>
            </a:ext>
          </a:extLst>
        </xdr:cNvPr>
        <xdr:cNvGrpSpPr>
          <a:grpSpLocks/>
        </xdr:cNvGrpSpPr>
      </xdr:nvGrpSpPr>
      <xdr:grpSpPr bwMode="auto">
        <a:xfrm>
          <a:off x="57380" y="66177"/>
          <a:ext cx="51622093" cy="1111250"/>
          <a:chOff x="-8" y="0"/>
          <a:chExt cx="1382" cy="136"/>
        </a:xfrm>
      </xdr:grpSpPr>
      <xdr:sp macro="" textlink="">
        <xdr:nvSpPr>
          <xdr:cNvPr id="3" name="1 CuadroTexto">
            <a:extLst>
              <a:ext uri="{FF2B5EF4-FFF2-40B4-BE49-F238E27FC236}">
                <a16:creationId xmlns:a16="http://schemas.microsoft.com/office/drawing/2014/main" id="{F2DC770C-519C-4932-A1B5-819F15FB8B9B}"/>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id="{F00198C9-7B86-4090-B183-FDAB6CA3198A}"/>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id="{ECE0CAC5-DC3C-46C8-BBDD-9E04F9C23D3D}"/>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id="{BF63EEB0-FB2C-4570-8F40-5B304A6D0975}"/>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2000" b="1" i="0" strike="noStrike">
                <a:solidFill>
                  <a:srgbClr val="000000"/>
                </a:solidFill>
                <a:latin typeface="Times New Roman"/>
                <a:cs typeface="Times New Roman"/>
              </a:rPr>
              <a:t>GESTIÓN</a:t>
            </a:r>
            <a:r>
              <a:rPr lang="es-ES" sz="2000" b="1" i="0" strike="noStrike" baseline="0">
                <a:solidFill>
                  <a:srgbClr val="000000"/>
                </a:solidFill>
                <a:latin typeface="Times New Roman"/>
                <a:cs typeface="Times New Roman"/>
              </a:rPr>
              <a:t> DE MEJORAMIENTO</a:t>
            </a:r>
            <a:endParaRPr lang="es-ES" sz="2000" b="1" i="0" strike="noStrike">
              <a:solidFill>
                <a:srgbClr val="000000"/>
              </a:solidFill>
              <a:latin typeface="Times New Roman"/>
              <a:cs typeface="Times New Roman"/>
            </a:endParaRPr>
          </a:p>
        </xdr:txBody>
      </xdr:sp>
      <xdr:sp macro="" textlink="">
        <xdr:nvSpPr>
          <xdr:cNvPr id="7" name="10 CuadroTexto">
            <a:extLst>
              <a:ext uri="{FF2B5EF4-FFF2-40B4-BE49-F238E27FC236}">
                <a16:creationId xmlns:a16="http://schemas.microsoft.com/office/drawing/2014/main" id="{3134A37D-6052-4020-8815-EA3DB9ECAC9A}"/>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2000" b="1" i="0" strike="noStrike">
                <a:solidFill>
                  <a:srgbClr val="000000"/>
                </a:solidFill>
                <a:latin typeface="Times New Roman" pitchFamily="18" charset="0"/>
                <a:cs typeface="Times New Roman" pitchFamily="18" charset="0"/>
              </a:rPr>
              <a:t>MAPA DE RIESGOS DE GESTIÓN</a:t>
            </a:r>
          </a:p>
        </xdr:txBody>
      </xdr:sp>
      <xdr:sp macro="" textlink="">
        <xdr:nvSpPr>
          <xdr:cNvPr id="8" name="11 CuadroTexto">
            <a:extLst>
              <a:ext uri="{FF2B5EF4-FFF2-40B4-BE49-F238E27FC236}">
                <a16:creationId xmlns:a16="http://schemas.microsoft.com/office/drawing/2014/main" id="{9B8ED0FF-1314-4148-B77C-09217C63067F}"/>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id="{67D02C37-BF5A-458E-B952-AD72BE66DDE7}"/>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id="{5FAFA336-6934-4D30-BF88-CC54D19A1BE7}"/>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id="{1812B315-E3A5-40E2-98E0-11A83D0D86E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id="{3B82A879-DB5B-4CA8-B291-D99511D84741}"/>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400" b="1" i="0" strike="noStrike">
                <a:solidFill>
                  <a:srgbClr val="000000"/>
                </a:solidFill>
                <a:latin typeface="Times New Roman"/>
                <a:cs typeface="Times New Roman"/>
              </a:rPr>
              <a:t>E-MEJ-FT-009</a:t>
            </a:r>
          </a:p>
        </xdr:txBody>
      </xdr:sp>
      <xdr:sp macro="" textlink="">
        <xdr:nvSpPr>
          <xdr:cNvPr id="13" name="17 CuadroTexto">
            <a:extLst>
              <a:ext uri="{FF2B5EF4-FFF2-40B4-BE49-F238E27FC236}">
                <a16:creationId xmlns:a16="http://schemas.microsoft.com/office/drawing/2014/main" id="{5DF5272F-3D96-440B-A4BE-DE50CB8116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400" b="1" i="0" strike="noStrike">
                <a:solidFill>
                  <a:srgbClr val="000000"/>
                </a:solidFill>
                <a:latin typeface="Times New Roman"/>
                <a:cs typeface="Times New Roman"/>
              </a:rPr>
              <a:t>08</a:t>
            </a:r>
          </a:p>
        </xdr:txBody>
      </xdr:sp>
      <xdr:sp macro="" textlink="">
        <xdr:nvSpPr>
          <xdr:cNvPr id="14" name="18 CuadroTexto">
            <a:extLst>
              <a:ext uri="{FF2B5EF4-FFF2-40B4-BE49-F238E27FC236}">
                <a16:creationId xmlns:a16="http://schemas.microsoft.com/office/drawing/2014/main" id="{B2A988A2-16FE-42A7-9EDF-386B00B4F36D}"/>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sz="1400"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id="{D5AA3FF8-F6C1-4F9E-A279-B5CE033BB868}"/>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400" b="1" i="0" strike="noStrike">
                <a:solidFill>
                  <a:srgbClr val="000000"/>
                </a:solidFill>
                <a:latin typeface="Times New Roman"/>
                <a:cs typeface="Times New Roman"/>
              </a:rPr>
              <a:t>16/01/2020</a:t>
            </a:r>
          </a:p>
        </xdr:txBody>
      </xdr:sp>
    </xdr:grpSp>
    <xdr:clientData/>
  </xdr:twoCellAnchor>
  <xdr:twoCellAnchor editAs="oneCell">
    <xdr:from>
      <xdr:col>0</xdr:col>
      <xdr:colOff>1226484</xdr:colOff>
      <xdr:row>0</xdr:row>
      <xdr:rowOff>79375</xdr:rowOff>
    </xdr:from>
    <xdr:to>
      <xdr:col>1</xdr:col>
      <xdr:colOff>622181</xdr:colOff>
      <xdr:row>5</xdr:row>
      <xdr:rowOff>323167</xdr:rowOff>
    </xdr:to>
    <xdr:pic>
      <xdr:nvPicPr>
        <xdr:cNvPr id="16" name="Imagen 16">
          <a:extLst>
            <a:ext uri="{FF2B5EF4-FFF2-40B4-BE49-F238E27FC236}">
              <a16:creationId xmlns:a16="http://schemas.microsoft.com/office/drawing/2014/main" id="{460C63FD-A4BC-422D-969A-E380E71464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900647" cy="105341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31750</xdr:rowOff>
    </xdr:from>
    <xdr:ext cx="51605089" cy="1149350"/>
    <xdr:grpSp>
      <xdr:nvGrpSpPr>
        <xdr:cNvPr id="2" name="Group 4">
          <a:extLst>
            <a:ext uri="{FF2B5EF4-FFF2-40B4-BE49-F238E27FC236}">
              <a16:creationId xmlns:a16="http://schemas.microsoft.com/office/drawing/2014/main" id="{9D77CADD-2857-4C1C-A4AD-9DD127C05C0A}"/>
            </a:ext>
          </a:extLst>
        </xdr:cNvPr>
        <xdr:cNvGrpSpPr>
          <a:grpSpLocks/>
        </xdr:cNvGrpSpPr>
      </xdr:nvGrpSpPr>
      <xdr:grpSpPr bwMode="auto">
        <a:xfrm>
          <a:off x="0" y="31750"/>
          <a:ext cx="51605089" cy="1149350"/>
          <a:chOff x="-8" y="0"/>
          <a:chExt cx="1382" cy="136"/>
        </a:xfrm>
      </xdr:grpSpPr>
      <xdr:sp macro="" textlink="">
        <xdr:nvSpPr>
          <xdr:cNvPr id="3" name="1 CuadroTexto">
            <a:extLst>
              <a:ext uri="{FF2B5EF4-FFF2-40B4-BE49-F238E27FC236}">
                <a16:creationId xmlns:a16="http://schemas.microsoft.com/office/drawing/2014/main" id="{3E64FDA8-0FE5-4BBE-824C-849D56EB562E}"/>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id="{BEAB026D-72BC-4028-B30C-E4F9E9C363C4}"/>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id="{5C08AE43-1879-454E-B201-789DC1922277}"/>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id="{5A6B855E-89E0-449D-BBD4-134A50C6BBED}"/>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2000" b="1" i="0" strike="noStrike">
                <a:solidFill>
                  <a:srgbClr val="000000"/>
                </a:solidFill>
                <a:latin typeface="Times New Roman"/>
                <a:cs typeface="Times New Roman"/>
              </a:rPr>
              <a:t>GESTIÓN</a:t>
            </a:r>
            <a:r>
              <a:rPr lang="es-ES" sz="2000" b="1" i="0" strike="noStrike" baseline="0">
                <a:solidFill>
                  <a:srgbClr val="000000"/>
                </a:solidFill>
                <a:latin typeface="Times New Roman"/>
                <a:cs typeface="Times New Roman"/>
              </a:rPr>
              <a:t> DE MEJORAMIENTO</a:t>
            </a:r>
            <a:endParaRPr lang="es-ES" sz="2000" b="1" i="0" strike="noStrike">
              <a:solidFill>
                <a:srgbClr val="000000"/>
              </a:solidFill>
              <a:latin typeface="Times New Roman"/>
              <a:cs typeface="Times New Roman"/>
            </a:endParaRPr>
          </a:p>
        </xdr:txBody>
      </xdr:sp>
      <xdr:sp macro="" textlink="">
        <xdr:nvSpPr>
          <xdr:cNvPr id="7" name="10 CuadroTexto">
            <a:extLst>
              <a:ext uri="{FF2B5EF4-FFF2-40B4-BE49-F238E27FC236}">
                <a16:creationId xmlns:a16="http://schemas.microsoft.com/office/drawing/2014/main" id="{79131700-E14A-40A3-8C3D-72654A95BA59}"/>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2000" b="1" i="0" strike="noStrike">
                <a:solidFill>
                  <a:srgbClr val="000000"/>
                </a:solidFill>
                <a:latin typeface="Times New Roman" pitchFamily="18" charset="0"/>
                <a:cs typeface="Times New Roman" pitchFamily="18" charset="0"/>
              </a:rPr>
              <a:t>MAPA DE RIESGOS DE GESTIÓN</a:t>
            </a:r>
          </a:p>
        </xdr:txBody>
      </xdr:sp>
      <xdr:sp macro="" textlink="">
        <xdr:nvSpPr>
          <xdr:cNvPr id="8" name="11 CuadroTexto">
            <a:extLst>
              <a:ext uri="{FF2B5EF4-FFF2-40B4-BE49-F238E27FC236}">
                <a16:creationId xmlns:a16="http://schemas.microsoft.com/office/drawing/2014/main" id="{D2F9D966-7E25-4678-A33D-21FCA2A9544A}"/>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id="{70A847B4-3DC4-4D0B-AE00-31B11A5FFD26}"/>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id="{5650E7C9-7D94-4CBE-944E-56535E35851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id="{3DA787CE-736D-402A-9BA5-7C665DE23907}"/>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id="{D0DDE73C-6930-4FA0-BC8A-4F6C59CF73F2}"/>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400" b="1" i="0" strike="noStrike">
                <a:solidFill>
                  <a:srgbClr val="000000"/>
                </a:solidFill>
                <a:latin typeface="Times New Roman"/>
                <a:cs typeface="Times New Roman"/>
              </a:rPr>
              <a:t>E-MEJ-FT-009</a:t>
            </a:r>
          </a:p>
        </xdr:txBody>
      </xdr:sp>
      <xdr:sp macro="" textlink="">
        <xdr:nvSpPr>
          <xdr:cNvPr id="13" name="17 CuadroTexto">
            <a:extLst>
              <a:ext uri="{FF2B5EF4-FFF2-40B4-BE49-F238E27FC236}">
                <a16:creationId xmlns:a16="http://schemas.microsoft.com/office/drawing/2014/main" id="{33ABF936-2562-466C-BBA1-1A68B3D50C55}"/>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400" b="1" i="0" strike="noStrike">
                <a:solidFill>
                  <a:srgbClr val="000000"/>
                </a:solidFill>
                <a:latin typeface="Times New Roman"/>
                <a:cs typeface="Times New Roman"/>
              </a:rPr>
              <a:t>08</a:t>
            </a:r>
          </a:p>
        </xdr:txBody>
      </xdr:sp>
      <xdr:sp macro="" textlink="">
        <xdr:nvSpPr>
          <xdr:cNvPr id="14" name="18 CuadroTexto">
            <a:extLst>
              <a:ext uri="{FF2B5EF4-FFF2-40B4-BE49-F238E27FC236}">
                <a16:creationId xmlns:a16="http://schemas.microsoft.com/office/drawing/2014/main" id="{96E13546-306D-4B1F-98AC-8E296B8A9C08}"/>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sz="1400"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id="{E4879809-FAD2-402E-9061-4D89D5E1FADB}"/>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400" b="1" i="0" strike="noStrike">
                <a:solidFill>
                  <a:srgbClr val="000000"/>
                </a:solidFill>
                <a:latin typeface="Times New Roman"/>
                <a:cs typeface="Times New Roman"/>
              </a:rPr>
              <a:t>16/01/2020</a:t>
            </a:r>
          </a:p>
        </xdr:txBody>
      </xdr:sp>
    </xdr:grpSp>
    <xdr:clientData/>
  </xdr:oneCellAnchor>
  <xdr:oneCellAnchor>
    <xdr:from>
      <xdr:col>0</xdr:col>
      <xdr:colOff>1226484</xdr:colOff>
      <xdr:row>0</xdr:row>
      <xdr:rowOff>79375</xdr:rowOff>
    </xdr:from>
    <xdr:ext cx="900647" cy="1053417"/>
    <xdr:pic>
      <xdr:nvPicPr>
        <xdr:cNvPr id="16" name="Imagen 16">
          <a:extLst>
            <a:ext uri="{FF2B5EF4-FFF2-40B4-BE49-F238E27FC236}">
              <a16:creationId xmlns:a16="http://schemas.microsoft.com/office/drawing/2014/main" id="{6E41202E-F242-4EE0-8AE8-F9A20F7E0ED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900647" cy="1053417"/>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31750</xdr:rowOff>
    </xdr:from>
    <xdr:ext cx="52993774" cy="1178983"/>
    <xdr:grpSp>
      <xdr:nvGrpSpPr>
        <xdr:cNvPr id="2" name="Group 4">
          <a:extLst>
            <a:ext uri="{FF2B5EF4-FFF2-40B4-BE49-F238E27FC236}">
              <a16:creationId xmlns:a16="http://schemas.microsoft.com/office/drawing/2014/main" id="{67CA1811-444A-4DEE-AA2D-971167DEFEDB}"/>
            </a:ext>
          </a:extLst>
        </xdr:cNvPr>
        <xdr:cNvGrpSpPr>
          <a:grpSpLocks/>
        </xdr:cNvGrpSpPr>
      </xdr:nvGrpSpPr>
      <xdr:grpSpPr bwMode="auto">
        <a:xfrm>
          <a:off x="0" y="31750"/>
          <a:ext cx="52993774" cy="1178983"/>
          <a:chOff x="-8" y="0"/>
          <a:chExt cx="1382" cy="136"/>
        </a:xfrm>
      </xdr:grpSpPr>
      <xdr:sp macro="" textlink="">
        <xdr:nvSpPr>
          <xdr:cNvPr id="3" name="1 CuadroTexto">
            <a:extLst>
              <a:ext uri="{FF2B5EF4-FFF2-40B4-BE49-F238E27FC236}">
                <a16:creationId xmlns:a16="http://schemas.microsoft.com/office/drawing/2014/main" id="{341DDF13-FEE4-473A-989A-CF63D9B4A34F}"/>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id="{C593F800-FB4D-4E54-A61A-C87EB5F97B82}"/>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id="{5B2ED472-4AC7-4FA4-B886-514C1501C30B}"/>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id="{C4E3A51F-8AB6-4EC7-95A1-8616FA9C172C}"/>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2000" b="1" i="0" strike="noStrike">
                <a:solidFill>
                  <a:srgbClr val="000000"/>
                </a:solidFill>
                <a:latin typeface="Times New Roman"/>
                <a:cs typeface="Times New Roman"/>
              </a:rPr>
              <a:t>GESTIÓN</a:t>
            </a:r>
            <a:r>
              <a:rPr lang="es-ES" sz="2000" b="1" i="0" strike="noStrike" baseline="0">
                <a:solidFill>
                  <a:srgbClr val="000000"/>
                </a:solidFill>
                <a:latin typeface="Times New Roman"/>
                <a:cs typeface="Times New Roman"/>
              </a:rPr>
              <a:t> DE MEJORAMIENTO</a:t>
            </a:r>
            <a:endParaRPr lang="es-ES" sz="2000" b="1" i="0" strike="noStrike">
              <a:solidFill>
                <a:srgbClr val="000000"/>
              </a:solidFill>
              <a:latin typeface="Times New Roman"/>
              <a:cs typeface="Times New Roman"/>
            </a:endParaRPr>
          </a:p>
        </xdr:txBody>
      </xdr:sp>
      <xdr:sp macro="" textlink="">
        <xdr:nvSpPr>
          <xdr:cNvPr id="7" name="10 CuadroTexto">
            <a:extLst>
              <a:ext uri="{FF2B5EF4-FFF2-40B4-BE49-F238E27FC236}">
                <a16:creationId xmlns:a16="http://schemas.microsoft.com/office/drawing/2014/main" id="{0DE1543B-91EE-44F7-BC30-AFB32C512D5C}"/>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2000" b="1" i="0" strike="noStrike">
                <a:solidFill>
                  <a:srgbClr val="000000"/>
                </a:solidFill>
                <a:latin typeface="Times New Roman" pitchFamily="18" charset="0"/>
                <a:cs typeface="Times New Roman" pitchFamily="18" charset="0"/>
              </a:rPr>
              <a:t>MAPA DE RIESGOS DE GESTIÓN</a:t>
            </a:r>
          </a:p>
        </xdr:txBody>
      </xdr:sp>
      <xdr:sp macro="" textlink="">
        <xdr:nvSpPr>
          <xdr:cNvPr id="8" name="11 CuadroTexto">
            <a:extLst>
              <a:ext uri="{FF2B5EF4-FFF2-40B4-BE49-F238E27FC236}">
                <a16:creationId xmlns:a16="http://schemas.microsoft.com/office/drawing/2014/main" id="{0A6653AE-F566-4C58-8761-6ACA8C76F49E}"/>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id="{AAE553C1-4AC8-403E-9ACC-D00CFE537931}"/>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id="{9F0F0768-5F2E-4EA0-B998-06DDE84B06DD}"/>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id="{D61557B4-9696-4854-B212-E766E7B88511}"/>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id="{8C67FE13-DBC9-41BD-9842-3641D76DFEFC}"/>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400" b="1" i="0" strike="noStrike">
                <a:solidFill>
                  <a:srgbClr val="000000"/>
                </a:solidFill>
                <a:latin typeface="Times New Roman"/>
                <a:cs typeface="Times New Roman"/>
              </a:rPr>
              <a:t>E-MEJ-FT-009</a:t>
            </a:r>
          </a:p>
        </xdr:txBody>
      </xdr:sp>
      <xdr:sp macro="" textlink="">
        <xdr:nvSpPr>
          <xdr:cNvPr id="13" name="17 CuadroTexto">
            <a:extLst>
              <a:ext uri="{FF2B5EF4-FFF2-40B4-BE49-F238E27FC236}">
                <a16:creationId xmlns:a16="http://schemas.microsoft.com/office/drawing/2014/main" id="{C008BCD4-7C7A-4908-978E-D49E5878C318}"/>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400" b="1" i="0" strike="noStrike">
                <a:solidFill>
                  <a:srgbClr val="000000"/>
                </a:solidFill>
                <a:latin typeface="Times New Roman"/>
                <a:cs typeface="Times New Roman"/>
              </a:rPr>
              <a:t>08</a:t>
            </a:r>
          </a:p>
        </xdr:txBody>
      </xdr:sp>
      <xdr:sp macro="" textlink="">
        <xdr:nvSpPr>
          <xdr:cNvPr id="14" name="18 CuadroTexto">
            <a:extLst>
              <a:ext uri="{FF2B5EF4-FFF2-40B4-BE49-F238E27FC236}">
                <a16:creationId xmlns:a16="http://schemas.microsoft.com/office/drawing/2014/main" id="{A1CB581E-81A5-4291-8B6A-AD279293998E}"/>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sz="1400"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id="{88F1C5A2-E58A-49AB-8E1B-FDB9E4B8DFDF}"/>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400" b="1" i="0" strike="noStrike">
                <a:solidFill>
                  <a:srgbClr val="000000"/>
                </a:solidFill>
                <a:latin typeface="Times New Roman"/>
                <a:cs typeface="Times New Roman"/>
              </a:rPr>
              <a:t>16/01/2020</a:t>
            </a:r>
          </a:p>
        </xdr:txBody>
      </xdr:sp>
    </xdr:grpSp>
    <xdr:clientData/>
  </xdr:oneCellAnchor>
  <xdr:oneCellAnchor>
    <xdr:from>
      <xdr:col>0</xdr:col>
      <xdr:colOff>1226484</xdr:colOff>
      <xdr:row>0</xdr:row>
      <xdr:rowOff>79375</xdr:rowOff>
    </xdr:from>
    <xdr:ext cx="906090" cy="1090459"/>
    <xdr:pic>
      <xdr:nvPicPr>
        <xdr:cNvPr id="16" name="Imagen 16">
          <a:extLst>
            <a:ext uri="{FF2B5EF4-FFF2-40B4-BE49-F238E27FC236}">
              <a16:creationId xmlns:a16="http://schemas.microsoft.com/office/drawing/2014/main" id="{35EC1D9D-AEA0-4103-90E2-A33378AD7C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906090" cy="1090459"/>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9525</xdr:colOff>
      <xdr:row>0</xdr:row>
      <xdr:rowOff>28575</xdr:rowOff>
    </xdr:from>
    <xdr:ext cx="54254400" cy="1047750"/>
    <xdr:grpSp>
      <xdr:nvGrpSpPr>
        <xdr:cNvPr id="2" name="Shape 2" title="Dibujo">
          <a:extLst>
            <a:ext uri="{FF2B5EF4-FFF2-40B4-BE49-F238E27FC236}">
              <a16:creationId xmlns:a16="http://schemas.microsoft.com/office/drawing/2014/main" id="{5643E593-5CF4-4295-BD7A-C10A4B034134}"/>
            </a:ext>
          </a:extLst>
        </xdr:cNvPr>
        <xdr:cNvGrpSpPr/>
      </xdr:nvGrpSpPr>
      <xdr:grpSpPr>
        <a:xfrm>
          <a:off x="9525" y="28575"/>
          <a:ext cx="54254400" cy="1047750"/>
          <a:chOff x="0" y="3256125"/>
          <a:chExt cx="10692000" cy="1047750"/>
        </a:xfrm>
      </xdr:grpSpPr>
      <xdr:grpSp>
        <xdr:nvGrpSpPr>
          <xdr:cNvPr id="3" name="Shape 3">
            <a:extLst>
              <a:ext uri="{FF2B5EF4-FFF2-40B4-BE49-F238E27FC236}">
                <a16:creationId xmlns:a16="http://schemas.microsoft.com/office/drawing/2014/main" id="{8FA730A9-B20C-4A36-BEBA-136722B5AE10}"/>
              </a:ext>
            </a:extLst>
          </xdr:cNvPr>
          <xdr:cNvGrpSpPr/>
        </xdr:nvGrpSpPr>
        <xdr:grpSpPr>
          <a:xfrm>
            <a:off x="0" y="3256125"/>
            <a:ext cx="10692000" cy="1047750"/>
            <a:chOff x="-8" y="0"/>
            <a:chExt cx="1382" cy="136"/>
          </a:xfrm>
        </xdr:grpSpPr>
        <xdr:sp macro="" textlink="">
          <xdr:nvSpPr>
            <xdr:cNvPr id="4" name="Shape 4">
              <a:extLst>
                <a:ext uri="{FF2B5EF4-FFF2-40B4-BE49-F238E27FC236}">
                  <a16:creationId xmlns:a16="http://schemas.microsoft.com/office/drawing/2014/main" id="{9604582E-F20B-4F58-A860-5F6084A83AB0}"/>
                </a:ext>
              </a:extLst>
            </xdr:cNvPr>
            <xdr:cNvSpPr/>
          </xdr:nvSpPr>
          <xdr:spPr>
            <a:xfrm>
              <a:off x="-8" y="0"/>
              <a:ext cx="1375" cy="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sp macro="" textlink="">
          <xdr:nvSpPr>
            <xdr:cNvPr id="5" name="Shape 5">
              <a:extLst>
                <a:ext uri="{FF2B5EF4-FFF2-40B4-BE49-F238E27FC236}">
                  <a16:creationId xmlns:a16="http://schemas.microsoft.com/office/drawing/2014/main" id="{35DE0729-D797-437F-B594-D507D9B5B093}"/>
                </a:ext>
              </a:extLst>
            </xdr:cNvPr>
            <xdr:cNvSpPr txBox="1"/>
          </xdr:nvSpPr>
          <xdr:spPr>
            <a:xfrm>
              <a:off x="-8" y="0"/>
              <a:ext cx="188" cy="136"/>
            </a:xfrm>
            <a:prstGeom prst="rect">
              <a:avLst/>
            </a:prstGeom>
            <a:solidFill>
              <a:srgbClr val="FFFFFF"/>
            </a:solidFill>
            <a:ln w="9525" cap="flat" cmpd="sng">
              <a:solidFill>
                <a:srgbClr val="000000"/>
              </a:solidFill>
              <a:prstDash val="solid"/>
              <a:miter lim="800000"/>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sp macro="" textlink="">
          <xdr:nvSpPr>
            <xdr:cNvPr id="6" name="Shape 6">
              <a:extLst>
                <a:ext uri="{FF2B5EF4-FFF2-40B4-BE49-F238E27FC236}">
                  <a16:creationId xmlns:a16="http://schemas.microsoft.com/office/drawing/2014/main" id="{9C40E928-151E-4071-AE9F-F5E15CCACC83}"/>
                </a:ext>
              </a:extLst>
            </xdr:cNvPr>
            <xdr:cNvSpPr txBox="1"/>
          </xdr:nvSpPr>
          <xdr:spPr>
            <a:xfrm>
              <a:off x="180" y="0"/>
              <a:ext cx="198" cy="73"/>
            </a:xfrm>
            <a:prstGeom prst="rect">
              <a:avLst/>
            </a:prstGeom>
            <a:noFill/>
            <a:ln w="9525" cap="flat" cmpd="sng">
              <a:solidFill>
                <a:srgbClr val="000000"/>
              </a:solidFill>
              <a:prstDash val="solid"/>
              <a:miter lim="800000"/>
              <a:headEnd type="none" w="sm" len="sm"/>
              <a:tailEnd type="none" w="sm" len="sm"/>
            </a:ln>
          </xdr:spPr>
          <xdr:txBody>
            <a:bodyPr spcFirstLastPara="1" wrap="square" lIns="90000" tIns="180000" rIns="90000" bIns="46800" anchor="ctr" anchorCtr="0">
              <a:noAutofit/>
            </a:bodyPr>
            <a:lstStyle/>
            <a:p>
              <a:pPr marL="0" lvl="0" indent="0" algn="ctr" rtl="0">
                <a:spcBef>
                  <a:spcPts val="0"/>
                </a:spcBef>
                <a:spcAft>
                  <a:spcPts val="0"/>
                </a:spcAft>
                <a:buNone/>
              </a:pPr>
              <a:r>
                <a:rPr lang="en-US" sz="1600" b="1" i="0" strike="noStrike">
                  <a:solidFill>
                    <a:srgbClr val="000000"/>
                  </a:solidFill>
                  <a:latin typeface="Times New Roman"/>
                  <a:ea typeface="Times New Roman"/>
                  <a:cs typeface="Times New Roman"/>
                  <a:sym typeface="Times New Roman"/>
                </a:rPr>
                <a:t>PROCESO</a:t>
              </a:r>
              <a:endParaRPr sz="1400"/>
            </a:p>
          </xdr:txBody>
        </xdr:sp>
        <xdr:sp macro="" textlink="">
          <xdr:nvSpPr>
            <xdr:cNvPr id="7" name="Shape 7">
              <a:extLst>
                <a:ext uri="{FF2B5EF4-FFF2-40B4-BE49-F238E27FC236}">
                  <a16:creationId xmlns:a16="http://schemas.microsoft.com/office/drawing/2014/main" id="{875CDA08-1366-45DF-A680-8F14C1ADEE98}"/>
                </a:ext>
              </a:extLst>
            </xdr:cNvPr>
            <xdr:cNvSpPr txBox="1"/>
          </xdr:nvSpPr>
          <xdr:spPr>
            <a:xfrm>
              <a:off x="180" y="73"/>
              <a:ext cx="198" cy="63"/>
            </a:xfrm>
            <a:prstGeom prst="rect">
              <a:avLst/>
            </a:prstGeom>
            <a:noFill/>
            <a:ln w="9525" cap="flat" cmpd="sng">
              <a:solidFill>
                <a:srgbClr val="000000"/>
              </a:solidFill>
              <a:prstDash val="solid"/>
              <a:miter lim="800000"/>
              <a:headEnd type="none" w="sm" len="sm"/>
              <a:tailEnd type="none" w="sm" len="sm"/>
            </a:ln>
          </xdr:spPr>
          <xdr:txBody>
            <a:bodyPr spcFirstLastPara="1" wrap="square" lIns="90000" tIns="144000" rIns="90000" bIns="46800" anchor="ctr" anchorCtr="0">
              <a:noAutofit/>
            </a:bodyPr>
            <a:lstStyle/>
            <a:p>
              <a:pPr marL="0" lvl="0" indent="0" algn="ctr" rtl="0">
                <a:spcBef>
                  <a:spcPts val="0"/>
                </a:spcBef>
                <a:spcAft>
                  <a:spcPts val="0"/>
                </a:spcAft>
                <a:buNone/>
              </a:pPr>
              <a:r>
                <a:rPr lang="en-US" sz="1600" b="1" i="0" strike="noStrike">
                  <a:solidFill>
                    <a:srgbClr val="000000"/>
                  </a:solidFill>
                  <a:latin typeface="Times New Roman"/>
                  <a:ea typeface="Times New Roman"/>
                  <a:cs typeface="Times New Roman"/>
                  <a:sym typeface="Times New Roman"/>
                </a:rPr>
                <a:t>FORMATO</a:t>
              </a:r>
              <a:endParaRPr sz="1400"/>
            </a:p>
          </xdr:txBody>
        </xdr:sp>
        <xdr:sp macro="" textlink="">
          <xdr:nvSpPr>
            <xdr:cNvPr id="8" name="Shape 8">
              <a:extLst>
                <a:ext uri="{FF2B5EF4-FFF2-40B4-BE49-F238E27FC236}">
                  <a16:creationId xmlns:a16="http://schemas.microsoft.com/office/drawing/2014/main" id="{DA36D254-C529-4D6B-9ECE-51402D2DCE53}"/>
                </a:ext>
              </a:extLst>
            </xdr:cNvPr>
            <xdr:cNvSpPr txBox="1"/>
          </xdr:nvSpPr>
          <xdr:spPr>
            <a:xfrm>
              <a:off x="378" y="0"/>
              <a:ext cx="591" cy="73"/>
            </a:xfrm>
            <a:prstGeom prst="rect">
              <a:avLst/>
            </a:prstGeom>
            <a:noFill/>
            <a:ln w="9525" cap="flat" cmpd="sng">
              <a:solidFill>
                <a:srgbClr val="000000"/>
              </a:solidFill>
              <a:prstDash val="solid"/>
              <a:miter lim="800000"/>
              <a:headEnd type="none" w="sm" len="sm"/>
              <a:tailEnd type="none" w="sm" len="sm"/>
            </a:ln>
          </xdr:spPr>
          <xdr:txBody>
            <a:bodyPr spcFirstLastPara="1" wrap="square" lIns="90000" tIns="144000" rIns="90000" bIns="46800" anchor="ctr" anchorCtr="0">
              <a:noAutofit/>
            </a:bodyPr>
            <a:lstStyle/>
            <a:p>
              <a:pPr marL="0" lvl="0" indent="0" algn="ctr" rtl="0">
                <a:spcBef>
                  <a:spcPts val="0"/>
                </a:spcBef>
                <a:spcAft>
                  <a:spcPts val="0"/>
                </a:spcAft>
                <a:buNone/>
              </a:pPr>
              <a:r>
                <a:rPr lang="en-US" sz="1600" b="1" i="0" strike="noStrike">
                  <a:solidFill>
                    <a:srgbClr val="000000"/>
                  </a:solidFill>
                  <a:latin typeface="Times New Roman"/>
                  <a:ea typeface="Times New Roman"/>
                  <a:cs typeface="Times New Roman"/>
                  <a:sym typeface="Times New Roman"/>
                </a:rPr>
                <a:t>GESTIÓN DE MEJORAMIENTO</a:t>
              </a:r>
              <a:endParaRPr sz="1600" b="1" i="0" strike="noStrike">
                <a:solidFill>
                  <a:srgbClr val="000000"/>
                </a:solidFill>
                <a:latin typeface="Times New Roman"/>
                <a:ea typeface="Times New Roman"/>
                <a:cs typeface="Times New Roman"/>
                <a:sym typeface="Times New Roman"/>
              </a:endParaRPr>
            </a:p>
          </xdr:txBody>
        </xdr:sp>
        <xdr:sp macro="" textlink="">
          <xdr:nvSpPr>
            <xdr:cNvPr id="9" name="Shape 9">
              <a:extLst>
                <a:ext uri="{FF2B5EF4-FFF2-40B4-BE49-F238E27FC236}">
                  <a16:creationId xmlns:a16="http://schemas.microsoft.com/office/drawing/2014/main" id="{2DA21C4E-388D-43CD-8095-90B2F47BCAA8}"/>
                </a:ext>
              </a:extLst>
            </xdr:cNvPr>
            <xdr:cNvSpPr txBox="1"/>
          </xdr:nvSpPr>
          <xdr:spPr>
            <a:xfrm>
              <a:off x="378" y="73"/>
              <a:ext cx="591" cy="63"/>
            </a:xfrm>
            <a:prstGeom prst="rect">
              <a:avLst/>
            </a:prstGeom>
            <a:noFill/>
            <a:ln w="9525" cap="flat" cmpd="sng">
              <a:solidFill>
                <a:srgbClr val="000000"/>
              </a:solidFill>
              <a:prstDash val="solid"/>
              <a:miter lim="800000"/>
              <a:headEnd type="none" w="sm" len="sm"/>
              <a:tailEnd type="none" w="sm" len="sm"/>
            </a:ln>
          </xdr:spPr>
          <xdr:txBody>
            <a:bodyPr spcFirstLastPara="1" wrap="square" lIns="0" tIns="144000" rIns="0" bIns="46800" anchor="ctr" anchorCtr="0">
              <a:noAutofit/>
            </a:bodyPr>
            <a:lstStyle/>
            <a:p>
              <a:pPr marL="0" lvl="0" indent="0" algn="ctr" rtl="0">
                <a:spcBef>
                  <a:spcPts val="0"/>
                </a:spcBef>
                <a:spcAft>
                  <a:spcPts val="0"/>
                </a:spcAft>
                <a:buNone/>
              </a:pPr>
              <a:r>
                <a:rPr lang="en-US" sz="1600" b="1" i="0" strike="noStrike">
                  <a:solidFill>
                    <a:srgbClr val="000000"/>
                  </a:solidFill>
                  <a:latin typeface="Times New Roman"/>
                  <a:ea typeface="Times New Roman"/>
                  <a:cs typeface="Times New Roman"/>
                  <a:sym typeface="Times New Roman"/>
                </a:rPr>
                <a:t>MAPA DE RIESGOS DE GESTIÓN</a:t>
              </a:r>
              <a:endParaRPr sz="1400"/>
            </a:p>
          </xdr:txBody>
        </xdr:sp>
        <xdr:sp macro="" textlink="">
          <xdr:nvSpPr>
            <xdr:cNvPr id="10" name="Shape 10">
              <a:extLst>
                <a:ext uri="{FF2B5EF4-FFF2-40B4-BE49-F238E27FC236}">
                  <a16:creationId xmlns:a16="http://schemas.microsoft.com/office/drawing/2014/main" id="{32C399BC-C191-487D-B181-AF66D323BD74}"/>
                </a:ext>
              </a:extLst>
            </xdr:cNvPr>
            <xdr:cNvSpPr txBox="1"/>
          </xdr:nvSpPr>
          <xdr:spPr>
            <a:xfrm>
              <a:off x="970" y="0"/>
              <a:ext cx="215" cy="37"/>
            </a:xfrm>
            <a:prstGeom prst="rect">
              <a:avLst/>
            </a:prstGeom>
            <a:noFill/>
            <a:ln w="9525" cap="flat" cmpd="sng">
              <a:solidFill>
                <a:srgbClr val="000000"/>
              </a:solidFill>
              <a:prstDash val="solid"/>
              <a:miter lim="800000"/>
              <a:headEnd type="none" w="sm" len="sm"/>
              <a:tailEnd type="none" w="sm" len="sm"/>
            </a:ln>
          </xdr:spPr>
          <xdr:txBody>
            <a:bodyPr spcFirstLastPara="1" wrap="square" lIns="0" tIns="72000" rIns="0" bIns="0" anchor="ctr" anchorCtr="0">
              <a:noAutofit/>
            </a:bodyPr>
            <a:lstStyle/>
            <a:p>
              <a:pPr marL="0" lvl="0" indent="0" algn="ctr" rtl="0">
                <a:spcBef>
                  <a:spcPts val="0"/>
                </a:spcBef>
                <a:spcAft>
                  <a:spcPts val="0"/>
                </a:spcAft>
                <a:buNone/>
              </a:pPr>
              <a:r>
                <a:rPr lang="en-US" sz="1600" b="1" i="0" strike="noStrike">
                  <a:solidFill>
                    <a:srgbClr val="000000"/>
                  </a:solidFill>
                  <a:latin typeface="Times New Roman"/>
                  <a:ea typeface="Times New Roman"/>
                  <a:cs typeface="Times New Roman"/>
                  <a:sym typeface="Times New Roman"/>
                </a:rPr>
                <a:t>CÓDIGO</a:t>
              </a:r>
              <a:endParaRPr sz="1400"/>
            </a:p>
          </xdr:txBody>
        </xdr:sp>
        <xdr:sp macro="" textlink="">
          <xdr:nvSpPr>
            <xdr:cNvPr id="11" name="Shape 11">
              <a:extLst>
                <a:ext uri="{FF2B5EF4-FFF2-40B4-BE49-F238E27FC236}">
                  <a16:creationId xmlns:a16="http://schemas.microsoft.com/office/drawing/2014/main" id="{EAF7F740-CA2E-4BA2-A3A8-311666DE352F}"/>
                </a:ext>
              </a:extLst>
            </xdr:cNvPr>
            <xdr:cNvSpPr txBox="1"/>
          </xdr:nvSpPr>
          <xdr:spPr>
            <a:xfrm>
              <a:off x="970" y="37"/>
              <a:ext cx="215" cy="36"/>
            </a:xfrm>
            <a:prstGeom prst="rect">
              <a:avLst/>
            </a:prstGeom>
            <a:noFill/>
            <a:ln w="9525" cap="flat" cmpd="sng">
              <a:solidFill>
                <a:srgbClr val="000000"/>
              </a:solidFill>
              <a:prstDash val="solid"/>
              <a:miter lim="800000"/>
              <a:headEnd type="none" w="sm" len="sm"/>
              <a:tailEnd type="none" w="sm" len="sm"/>
            </a:ln>
          </xdr:spPr>
          <xdr:txBody>
            <a:bodyPr spcFirstLastPara="1" wrap="square" lIns="0" tIns="0" rIns="0" bIns="0" anchor="ctr" anchorCtr="0">
              <a:noAutofit/>
            </a:bodyPr>
            <a:lstStyle/>
            <a:p>
              <a:pPr marL="0" lvl="0" indent="0" algn="ctr" rtl="0">
                <a:spcBef>
                  <a:spcPts val="0"/>
                </a:spcBef>
                <a:spcAft>
                  <a:spcPts val="0"/>
                </a:spcAft>
                <a:buNone/>
              </a:pPr>
              <a:r>
                <a:rPr lang="en-US" sz="1600" b="1" i="0" strike="noStrike">
                  <a:solidFill>
                    <a:srgbClr val="000000"/>
                  </a:solidFill>
                  <a:latin typeface="Times New Roman"/>
                  <a:ea typeface="Times New Roman"/>
                  <a:cs typeface="Times New Roman"/>
                  <a:sym typeface="Times New Roman"/>
                </a:rPr>
                <a:t>VERSIÓN</a:t>
              </a:r>
              <a:endParaRPr sz="1400"/>
            </a:p>
          </xdr:txBody>
        </xdr:sp>
        <xdr:sp macro="" textlink="">
          <xdr:nvSpPr>
            <xdr:cNvPr id="12" name="Shape 12">
              <a:extLst>
                <a:ext uri="{FF2B5EF4-FFF2-40B4-BE49-F238E27FC236}">
                  <a16:creationId xmlns:a16="http://schemas.microsoft.com/office/drawing/2014/main" id="{EF05B647-1340-4BC6-8583-3CF70ED89681}"/>
                </a:ext>
              </a:extLst>
            </xdr:cNvPr>
            <xdr:cNvSpPr txBox="1"/>
          </xdr:nvSpPr>
          <xdr:spPr>
            <a:xfrm>
              <a:off x="970" y="73"/>
              <a:ext cx="215" cy="29"/>
            </a:xfrm>
            <a:prstGeom prst="rect">
              <a:avLst/>
            </a:prstGeom>
            <a:noFill/>
            <a:ln w="9525" cap="flat" cmpd="sng">
              <a:solidFill>
                <a:srgbClr val="000000"/>
              </a:solidFill>
              <a:prstDash val="solid"/>
              <a:miter lim="800000"/>
              <a:headEnd type="none" w="sm" len="sm"/>
              <a:tailEnd type="none" w="sm" len="sm"/>
            </a:ln>
          </xdr:spPr>
          <xdr:txBody>
            <a:bodyPr spcFirstLastPara="1" wrap="square" lIns="0" tIns="0" rIns="0" bIns="0" anchor="ctr" anchorCtr="0">
              <a:noAutofit/>
            </a:bodyPr>
            <a:lstStyle/>
            <a:p>
              <a:pPr marL="0" lvl="0" indent="0" algn="ctr" rtl="0">
                <a:spcBef>
                  <a:spcPts val="0"/>
                </a:spcBef>
                <a:spcAft>
                  <a:spcPts val="0"/>
                </a:spcAft>
                <a:buNone/>
              </a:pPr>
              <a:r>
                <a:rPr lang="en-US" sz="1600" b="1" i="0" strike="noStrike">
                  <a:solidFill>
                    <a:srgbClr val="000000"/>
                  </a:solidFill>
                  <a:latin typeface="Times New Roman"/>
                  <a:ea typeface="Times New Roman"/>
                  <a:cs typeface="Times New Roman"/>
                  <a:sym typeface="Times New Roman"/>
                </a:rPr>
                <a:t>PÁGINA</a:t>
              </a:r>
              <a:endParaRPr sz="1400"/>
            </a:p>
          </xdr:txBody>
        </xdr:sp>
        <xdr:sp macro="" textlink="">
          <xdr:nvSpPr>
            <xdr:cNvPr id="13" name="Shape 13">
              <a:extLst>
                <a:ext uri="{FF2B5EF4-FFF2-40B4-BE49-F238E27FC236}">
                  <a16:creationId xmlns:a16="http://schemas.microsoft.com/office/drawing/2014/main" id="{306343D7-34E9-4FF8-B595-5A6ADAEF75E8}"/>
                </a:ext>
              </a:extLst>
            </xdr:cNvPr>
            <xdr:cNvSpPr txBox="1"/>
          </xdr:nvSpPr>
          <xdr:spPr>
            <a:xfrm>
              <a:off x="970" y="102"/>
              <a:ext cx="215" cy="34"/>
            </a:xfrm>
            <a:prstGeom prst="rect">
              <a:avLst/>
            </a:prstGeom>
            <a:noFill/>
            <a:ln w="9525" cap="flat" cmpd="sng">
              <a:solidFill>
                <a:srgbClr val="000000"/>
              </a:solidFill>
              <a:prstDash val="solid"/>
              <a:miter lim="800000"/>
              <a:headEnd type="none" w="sm" len="sm"/>
              <a:tailEnd type="none" w="sm" len="sm"/>
            </a:ln>
          </xdr:spPr>
          <xdr:txBody>
            <a:bodyPr spcFirstLastPara="1" wrap="square" lIns="0" tIns="0" rIns="0" bIns="0" anchor="ctr" anchorCtr="0">
              <a:noAutofit/>
            </a:bodyPr>
            <a:lstStyle/>
            <a:p>
              <a:pPr marL="0" lvl="0" indent="0" algn="ctr" rtl="0">
                <a:spcBef>
                  <a:spcPts val="0"/>
                </a:spcBef>
                <a:spcAft>
                  <a:spcPts val="0"/>
                </a:spcAft>
                <a:buNone/>
              </a:pPr>
              <a:r>
                <a:rPr lang="en-US" sz="1600" b="1" i="0" strike="noStrike">
                  <a:solidFill>
                    <a:srgbClr val="000000"/>
                  </a:solidFill>
                  <a:latin typeface="Times New Roman"/>
                  <a:ea typeface="Times New Roman"/>
                  <a:cs typeface="Times New Roman"/>
                  <a:sym typeface="Times New Roman"/>
                </a:rPr>
                <a:t>VIGENTE DESDE</a:t>
              </a:r>
              <a:endParaRPr sz="1400"/>
            </a:p>
          </xdr:txBody>
        </xdr:sp>
        <xdr:sp macro="" textlink="">
          <xdr:nvSpPr>
            <xdr:cNvPr id="14" name="Shape 14">
              <a:extLst>
                <a:ext uri="{FF2B5EF4-FFF2-40B4-BE49-F238E27FC236}">
                  <a16:creationId xmlns:a16="http://schemas.microsoft.com/office/drawing/2014/main" id="{9FFEB3BD-F3D4-408F-8C12-C91441107DEF}"/>
                </a:ext>
              </a:extLst>
            </xdr:cNvPr>
            <xdr:cNvSpPr txBox="1"/>
          </xdr:nvSpPr>
          <xdr:spPr>
            <a:xfrm>
              <a:off x="1184" y="0"/>
              <a:ext cx="190" cy="37"/>
            </a:xfrm>
            <a:prstGeom prst="rect">
              <a:avLst/>
            </a:prstGeom>
            <a:noFill/>
            <a:ln w="9525" cap="flat" cmpd="sng">
              <a:solidFill>
                <a:srgbClr val="000000"/>
              </a:solidFill>
              <a:prstDash val="solid"/>
              <a:miter lim="800000"/>
              <a:headEnd type="none" w="sm" len="sm"/>
              <a:tailEnd type="none" w="sm" len="sm"/>
            </a:ln>
          </xdr:spPr>
          <xdr:txBody>
            <a:bodyPr spcFirstLastPara="1" wrap="square" lIns="90000" tIns="54000" rIns="90000" bIns="46800" anchor="ctr" anchorCtr="0">
              <a:noAutofit/>
            </a:bodyPr>
            <a:lstStyle/>
            <a:p>
              <a:pPr marL="0" lvl="0" indent="0" algn="ctr" rtl="0">
                <a:spcBef>
                  <a:spcPts val="0"/>
                </a:spcBef>
                <a:spcAft>
                  <a:spcPts val="0"/>
                </a:spcAft>
                <a:buNone/>
              </a:pPr>
              <a:r>
                <a:rPr lang="en-US" sz="1600" b="1" i="0" strike="noStrike">
                  <a:solidFill>
                    <a:srgbClr val="000000"/>
                  </a:solidFill>
                  <a:latin typeface="Times New Roman"/>
                  <a:ea typeface="Times New Roman"/>
                  <a:cs typeface="Times New Roman"/>
                  <a:sym typeface="Times New Roman"/>
                </a:rPr>
                <a:t>E-MEJ-FT-009</a:t>
              </a:r>
              <a:endParaRPr sz="1400"/>
            </a:p>
          </xdr:txBody>
        </xdr:sp>
        <xdr:sp macro="" textlink="">
          <xdr:nvSpPr>
            <xdr:cNvPr id="15" name="Shape 15">
              <a:extLst>
                <a:ext uri="{FF2B5EF4-FFF2-40B4-BE49-F238E27FC236}">
                  <a16:creationId xmlns:a16="http://schemas.microsoft.com/office/drawing/2014/main" id="{A5B81911-882F-436E-8CD4-CFE00D8DFABB}"/>
                </a:ext>
              </a:extLst>
            </xdr:cNvPr>
            <xdr:cNvSpPr txBox="1"/>
          </xdr:nvSpPr>
          <xdr:spPr>
            <a:xfrm>
              <a:off x="1184" y="37"/>
              <a:ext cx="190" cy="36"/>
            </a:xfrm>
            <a:prstGeom prst="rect">
              <a:avLst/>
            </a:prstGeom>
            <a:noFill/>
            <a:ln w="9525" cap="flat" cmpd="sng">
              <a:solidFill>
                <a:srgbClr val="000000"/>
              </a:solidFill>
              <a:prstDash val="solid"/>
              <a:miter lim="800000"/>
              <a:headEnd type="none" w="sm" len="sm"/>
              <a:tailEnd type="none" w="sm" len="sm"/>
            </a:ln>
          </xdr:spPr>
          <xdr:txBody>
            <a:bodyPr spcFirstLastPara="1" wrap="square" lIns="90000" tIns="64800" rIns="90000" bIns="46800" anchor="ctr" anchorCtr="0">
              <a:noAutofit/>
            </a:bodyPr>
            <a:lstStyle/>
            <a:p>
              <a:pPr marL="0" lvl="0" indent="0" algn="ctr" rtl="0">
                <a:spcBef>
                  <a:spcPts val="0"/>
                </a:spcBef>
                <a:spcAft>
                  <a:spcPts val="0"/>
                </a:spcAft>
                <a:buNone/>
              </a:pPr>
              <a:r>
                <a:rPr lang="en-US" sz="1600" b="1" i="0" strike="noStrike">
                  <a:solidFill>
                    <a:srgbClr val="000000"/>
                  </a:solidFill>
                  <a:latin typeface="Times New Roman"/>
                  <a:ea typeface="Times New Roman"/>
                  <a:cs typeface="Times New Roman"/>
                  <a:sym typeface="Times New Roman"/>
                </a:rPr>
                <a:t>08</a:t>
              </a:r>
              <a:endParaRPr sz="1400"/>
            </a:p>
          </xdr:txBody>
        </xdr:sp>
        <xdr:sp macro="" textlink="">
          <xdr:nvSpPr>
            <xdr:cNvPr id="16" name="Shape 16">
              <a:extLst>
                <a:ext uri="{FF2B5EF4-FFF2-40B4-BE49-F238E27FC236}">
                  <a16:creationId xmlns:a16="http://schemas.microsoft.com/office/drawing/2014/main" id="{D3C3D9D3-582C-430A-8AC7-7B00D48342BC}"/>
                </a:ext>
              </a:extLst>
            </xdr:cNvPr>
            <xdr:cNvSpPr txBox="1"/>
          </xdr:nvSpPr>
          <xdr:spPr>
            <a:xfrm>
              <a:off x="1184" y="73"/>
              <a:ext cx="190" cy="29"/>
            </a:xfrm>
            <a:prstGeom prst="rect">
              <a:avLst/>
            </a:prstGeom>
            <a:noFill/>
            <a:ln w="9525" cap="flat" cmpd="sng">
              <a:solidFill>
                <a:srgbClr val="000000"/>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600" b="1">
                  <a:latin typeface="Times New Roman"/>
                  <a:ea typeface="Times New Roman"/>
                  <a:cs typeface="Times New Roman"/>
                  <a:sym typeface="Times New Roman"/>
                </a:rPr>
                <a:t>1 DE 1</a:t>
              </a:r>
              <a:endParaRPr sz="1400"/>
            </a:p>
          </xdr:txBody>
        </xdr:sp>
        <xdr:sp macro="" textlink="">
          <xdr:nvSpPr>
            <xdr:cNvPr id="17" name="Shape 17">
              <a:extLst>
                <a:ext uri="{FF2B5EF4-FFF2-40B4-BE49-F238E27FC236}">
                  <a16:creationId xmlns:a16="http://schemas.microsoft.com/office/drawing/2014/main" id="{8217B738-5EF7-4066-9B5D-6187EC1608A3}"/>
                </a:ext>
              </a:extLst>
            </xdr:cNvPr>
            <xdr:cNvSpPr txBox="1"/>
          </xdr:nvSpPr>
          <xdr:spPr>
            <a:xfrm>
              <a:off x="1184" y="102"/>
              <a:ext cx="190" cy="34"/>
            </a:xfrm>
            <a:prstGeom prst="rect">
              <a:avLst/>
            </a:prstGeom>
            <a:noFill/>
            <a:ln w="9525" cap="flat" cmpd="sng">
              <a:solidFill>
                <a:srgbClr val="000000"/>
              </a:solidFill>
              <a:prstDash val="solid"/>
              <a:miter lim="800000"/>
              <a:headEnd type="none" w="sm" len="sm"/>
              <a:tailEnd type="none" w="sm" len="sm"/>
            </a:ln>
          </xdr:spPr>
          <xdr:txBody>
            <a:bodyPr spcFirstLastPara="1" wrap="square" lIns="0" tIns="54000" rIns="0" bIns="10800" anchor="ctr" anchorCtr="0">
              <a:noAutofit/>
            </a:bodyPr>
            <a:lstStyle/>
            <a:p>
              <a:pPr marL="0" lvl="0" indent="0" algn="ctr" rtl="0">
                <a:spcBef>
                  <a:spcPts val="0"/>
                </a:spcBef>
                <a:spcAft>
                  <a:spcPts val="0"/>
                </a:spcAft>
                <a:buNone/>
              </a:pPr>
              <a:r>
                <a:rPr lang="en-US" sz="1600" b="1" i="0" strike="noStrike">
                  <a:solidFill>
                    <a:srgbClr val="000000"/>
                  </a:solidFill>
                  <a:latin typeface="Times New Roman"/>
                  <a:ea typeface="Times New Roman"/>
                  <a:cs typeface="Times New Roman"/>
                  <a:sym typeface="Times New Roman"/>
                </a:rPr>
                <a:t>16/01/2020</a:t>
              </a:r>
              <a:endParaRPr sz="1400"/>
            </a:p>
          </xdr:txBody>
        </xdr:sp>
      </xdr:grpSp>
    </xdr:grpSp>
    <xdr:clientData fLocksWithSheet="0"/>
  </xdr:oneCellAnchor>
  <xdr:oneCellAnchor>
    <xdr:from>
      <xdr:col>1</xdr:col>
      <xdr:colOff>990600</xdr:colOff>
      <xdr:row>0</xdr:row>
      <xdr:rowOff>57150</xdr:rowOff>
    </xdr:from>
    <xdr:ext cx="895350" cy="1009650"/>
    <xdr:pic>
      <xdr:nvPicPr>
        <xdr:cNvPr id="18" name="image1.jpg">
          <a:extLst>
            <a:ext uri="{FF2B5EF4-FFF2-40B4-BE49-F238E27FC236}">
              <a16:creationId xmlns:a16="http://schemas.microsoft.com/office/drawing/2014/main" id="{1387D213-42A0-49EC-9554-C6C6F9CBF985}"/>
            </a:ext>
          </a:extLst>
        </xdr:cNvPr>
        <xdr:cNvPicPr preferRelativeResize="0"/>
      </xdr:nvPicPr>
      <xdr:blipFill>
        <a:blip xmlns:r="http://schemas.openxmlformats.org/officeDocument/2006/relationships" r:embed="rId1" cstate="print"/>
        <a:stretch>
          <a:fillRect/>
        </a:stretch>
      </xdr:blipFill>
      <xdr:spPr>
        <a:xfrm>
          <a:off x="3019425" y="57150"/>
          <a:ext cx="895350" cy="1009650"/>
        </a:xfrm>
        <a:prstGeom prst="rect">
          <a:avLst/>
        </a:prstGeom>
        <a:noFill/>
      </xdr:spPr>
    </xdr:pic>
    <xdr:clientData fLocksWithSheet="0"/>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oscaro@idipron.gov.co"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R48"/>
  <sheetViews>
    <sheetView view="pageBreakPreview" topLeftCell="A9" zoomScale="70" zoomScaleNormal="40" zoomScaleSheetLayoutView="70" workbookViewId="0">
      <pane ySplit="3" topLeftCell="A12" activePane="bottomLeft" state="frozen"/>
      <selection activeCell="A9" sqref="A9"/>
      <selection pane="bottomLeft" activeCell="E16" sqref="E16:E18"/>
    </sheetView>
  </sheetViews>
  <sheetFormatPr baseColWidth="10" defaultColWidth="11.42578125" defaultRowHeight="12.75" x14ac:dyDescent="0.2"/>
  <cols>
    <col min="1" max="2" width="22.5703125" style="80" customWidth="1"/>
    <col min="3" max="3" width="15.42578125" style="80" customWidth="1"/>
    <col min="4" max="4" width="27.42578125" style="41" customWidth="1"/>
    <col min="5" max="5" width="24" style="80" customWidth="1"/>
    <col min="6" max="6" width="23.140625" style="80" customWidth="1"/>
    <col min="7" max="7" width="19.140625" style="80" customWidth="1"/>
    <col min="8" max="8" width="22.5703125" style="80" customWidth="1"/>
    <col min="9" max="9" width="25.28515625" style="80" hidden="1" customWidth="1"/>
    <col min="10" max="10" width="22.85546875" style="80" customWidth="1"/>
    <col min="11" max="11" width="41.42578125" style="80" customWidth="1"/>
    <col min="12" max="12" width="48.7109375" style="80" customWidth="1"/>
    <col min="13" max="13" width="26" style="80" customWidth="1"/>
    <col min="14" max="14" width="7.7109375" style="80" hidden="1" customWidth="1"/>
    <col min="15" max="15" width="21.140625" style="80" customWidth="1"/>
    <col min="16" max="16" width="16.7109375" style="80" customWidth="1"/>
    <col min="17" max="17" width="16.5703125" style="80" customWidth="1"/>
    <col min="18" max="18" width="22.140625" style="80" customWidth="1"/>
    <col min="19" max="19" width="24.140625" style="80" customWidth="1"/>
    <col min="20" max="20" width="26.85546875" style="80" customWidth="1"/>
    <col min="21" max="21" width="23.42578125" style="80" customWidth="1"/>
    <col min="22" max="22" width="21" style="80" customWidth="1"/>
    <col min="23" max="23" width="27.7109375" style="80" customWidth="1"/>
    <col min="24" max="24" width="28.140625" style="80" customWidth="1"/>
    <col min="25" max="25" width="22.85546875" style="80" customWidth="1"/>
    <col min="26" max="26" width="30.85546875" style="80" customWidth="1"/>
    <col min="27" max="27" width="26.85546875" style="80" customWidth="1"/>
    <col min="28" max="28" width="28.7109375" style="80" customWidth="1"/>
    <col min="29" max="29" width="18" style="80" customWidth="1"/>
    <col min="30" max="30" width="37" style="80" customWidth="1"/>
    <col min="31" max="31" width="19.140625" style="80" customWidth="1"/>
    <col min="32" max="33" width="23.5703125" style="80" customWidth="1"/>
    <col min="34" max="34" width="17.28515625" style="80" hidden="1" customWidth="1"/>
    <col min="35" max="42" width="11.42578125" style="80" hidden="1" customWidth="1"/>
    <col min="43" max="43" width="11.42578125" style="80"/>
    <col min="44" max="44" width="67.140625" style="80" bestFit="1" customWidth="1"/>
    <col min="45" max="16384" width="11.42578125" style="80"/>
  </cols>
  <sheetData>
    <row r="1" spans="1:44" x14ac:dyDescent="0.2">
      <c r="A1" s="79"/>
      <c r="B1" s="79"/>
      <c r="C1" s="79"/>
      <c r="D1" s="3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K1" s="80" t="s">
        <v>0</v>
      </c>
      <c r="AL1" s="80" t="s">
        <v>1</v>
      </c>
      <c r="AN1" s="80" t="s">
        <v>2</v>
      </c>
    </row>
    <row r="2" spans="1:44" x14ac:dyDescent="0.2">
      <c r="A2" s="79"/>
      <c r="B2" s="79"/>
      <c r="C2" s="79"/>
      <c r="D2" s="39"/>
      <c r="E2" s="79"/>
      <c r="F2" s="79"/>
      <c r="G2" s="79"/>
      <c r="H2" s="79"/>
      <c r="I2" s="79"/>
      <c r="J2" s="79"/>
      <c r="K2" s="79"/>
      <c r="L2" s="79"/>
      <c r="M2" s="79"/>
      <c r="N2" s="79"/>
      <c r="O2" s="79"/>
      <c r="P2" s="79"/>
      <c r="Q2" s="79"/>
      <c r="R2" s="79"/>
      <c r="S2" s="79"/>
      <c r="T2" s="79"/>
      <c r="U2" s="79"/>
      <c r="V2" s="79"/>
      <c r="W2" s="79"/>
      <c r="X2" s="79"/>
      <c r="Y2" s="79"/>
      <c r="Z2" s="79"/>
      <c r="AA2" s="79"/>
      <c r="AB2" s="79"/>
      <c r="AC2" s="79"/>
      <c r="AD2" s="79"/>
      <c r="AE2" s="79"/>
      <c r="AF2" s="79"/>
      <c r="AG2" s="79"/>
      <c r="AH2" s="80" t="s">
        <v>3</v>
      </c>
      <c r="AI2" s="80" t="s">
        <v>4</v>
      </c>
      <c r="AL2" s="80" t="s">
        <v>5</v>
      </c>
      <c r="AN2" s="80" t="s">
        <v>6</v>
      </c>
    </row>
    <row r="3" spans="1:44" x14ac:dyDescent="0.2">
      <c r="A3" s="79"/>
      <c r="B3" s="79"/>
      <c r="C3" s="79"/>
      <c r="D3" s="39"/>
      <c r="E3" s="79"/>
      <c r="F3" s="79"/>
      <c r="G3" s="79"/>
      <c r="H3" s="79"/>
      <c r="I3" s="79"/>
      <c r="J3" s="79"/>
      <c r="K3" s="79"/>
      <c r="L3" s="79"/>
      <c r="M3" s="79"/>
      <c r="N3" s="79"/>
      <c r="O3" s="79"/>
      <c r="P3" s="79"/>
      <c r="Q3" s="79"/>
      <c r="R3" s="79"/>
      <c r="S3" s="79"/>
      <c r="T3" s="79"/>
      <c r="U3" s="79"/>
      <c r="V3" s="79"/>
      <c r="W3" s="79"/>
      <c r="X3" s="79"/>
      <c r="Y3" s="79"/>
      <c r="Z3" s="79"/>
      <c r="AA3" s="79"/>
      <c r="AB3" s="79"/>
      <c r="AC3" s="79"/>
      <c r="AD3" s="79"/>
      <c r="AE3" s="79"/>
      <c r="AF3" s="79"/>
      <c r="AG3" s="79"/>
      <c r="AH3" s="80" t="s">
        <v>7</v>
      </c>
      <c r="AI3" s="80" t="s">
        <v>8</v>
      </c>
      <c r="AL3" s="80" t="s">
        <v>9</v>
      </c>
      <c r="AN3" s="80" t="s">
        <v>10</v>
      </c>
    </row>
    <row r="4" spans="1:44" x14ac:dyDescent="0.2">
      <c r="A4" s="79"/>
      <c r="B4" s="79"/>
      <c r="C4" s="79"/>
      <c r="D4" s="39"/>
      <c r="E4" s="79"/>
      <c r="F4" s="79"/>
      <c r="G4" s="79"/>
      <c r="H4" s="79"/>
      <c r="I4" s="79"/>
      <c r="J4" s="79"/>
      <c r="K4" s="79"/>
      <c r="L4" s="79"/>
      <c r="M4" s="79"/>
      <c r="N4" s="79"/>
      <c r="O4" s="79"/>
      <c r="P4" s="79"/>
      <c r="Q4" s="79"/>
      <c r="R4" s="79"/>
      <c r="S4" s="79"/>
      <c r="T4" s="79"/>
      <c r="U4" s="79"/>
      <c r="V4" s="79"/>
      <c r="W4" s="79"/>
      <c r="X4" s="79"/>
      <c r="Y4" s="79"/>
      <c r="Z4" s="79"/>
      <c r="AA4" s="79"/>
      <c r="AB4" s="79"/>
      <c r="AC4" s="79"/>
      <c r="AD4" s="79"/>
      <c r="AE4" s="79"/>
      <c r="AF4" s="79"/>
      <c r="AG4" s="79"/>
      <c r="AH4" s="80" t="s">
        <v>11</v>
      </c>
      <c r="AI4" s="80" t="s">
        <v>12</v>
      </c>
      <c r="AK4" s="80" t="s">
        <v>13</v>
      </c>
      <c r="AL4" s="80" t="s">
        <v>14</v>
      </c>
      <c r="AN4" s="80" t="s">
        <v>15</v>
      </c>
    </row>
    <row r="5" spans="1:44" x14ac:dyDescent="0.2">
      <c r="A5" s="79"/>
      <c r="B5" s="79"/>
      <c r="C5" s="79"/>
      <c r="D5" s="39"/>
      <c r="E5" s="79"/>
      <c r="F5" s="79"/>
      <c r="G5" s="79"/>
      <c r="H5" s="79"/>
      <c r="I5" s="79"/>
      <c r="J5" s="79"/>
      <c r="K5" s="79"/>
      <c r="L5" s="79"/>
      <c r="M5" s="79"/>
      <c r="N5" s="79"/>
      <c r="O5" s="79"/>
      <c r="P5" s="79"/>
      <c r="Q5" s="79"/>
      <c r="R5" s="79"/>
      <c r="S5" s="79"/>
      <c r="T5" s="79"/>
      <c r="U5" s="79"/>
      <c r="V5" s="79"/>
      <c r="W5" s="79"/>
      <c r="X5" s="79"/>
      <c r="Y5" s="79"/>
      <c r="Z5" s="79"/>
      <c r="AA5" s="79"/>
      <c r="AB5" s="79"/>
      <c r="AC5" s="79"/>
      <c r="AD5" s="79"/>
      <c r="AE5" s="79"/>
      <c r="AF5" s="79"/>
      <c r="AG5" s="79"/>
      <c r="AH5" s="80" t="s">
        <v>16</v>
      </c>
      <c r="AI5" s="80" t="s">
        <v>17</v>
      </c>
      <c r="AK5" s="80" t="s">
        <v>18</v>
      </c>
      <c r="AL5" s="80" t="s">
        <v>19</v>
      </c>
      <c r="AN5" s="80" t="s">
        <v>20</v>
      </c>
    </row>
    <row r="6" spans="1:44" ht="29.25" customHeight="1" x14ac:dyDescent="0.2">
      <c r="A6" s="79"/>
      <c r="B6" s="79"/>
      <c r="C6" s="79"/>
      <c r="D6" s="39"/>
      <c r="E6" s="79"/>
      <c r="F6" s="79"/>
      <c r="G6" s="79"/>
      <c r="H6" s="79"/>
      <c r="I6" s="79"/>
      <c r="J6" s="79"/>
      <c r="K6" s="79"/>
      <c r="L6" s="79"/>
      <c r="M6" s="79"/>
      <c r="N6" s="79"/>
      <c r="O6" s="79"/>
      <c r="P6" s="79"/>
      <c r="Q6" s="79"/>
      <c r="R6" s="79"/>
      <c r="S6" s="79"/>
      <c r="T6" s="79"/>
      <c r="U6" s="79"/>
      <c r="V6" s="79"/>
      <c r="W6" s="79"/>
      <c r="X6" s="79"/>
      <c r="Y6" s="79"/>
      <c r="Z6" s="79"/>
      <c r="AA6" s="79"/>
      <c r="AB6" s="79"/>
      <c r="AC6" s="79"/>
      <c r="AD6" s="79"/>
      <c r="AE6" s="79"/>
      <c r="AF6" s="79"/>
      <c r="AG6" s="79"/>
      <c r="AH6" s="80" t="s">
        <v>21</v>
      </c>
      <c r="AI6" s="80" t="s">
        <v>22</v>
      </c>
      <c r="AJ6" s="80" t="s">
        <v>23</v>
      </c>
      <c r="AK6" s="80" t="s">
        <v>24</v>
      </c>
      <c r="AL6" s="80" t="s">
        <v>25</v>
      </c>
      <c r="AN6" s="80" t="s">
        <v>26</v>
      </c>
    </row>
    <row r="7" spans="1:44" ht="24.75" customHeight="1" x14ac:dyDescent="0.2">
      <c r="A7" s="364" t="s">
        <v>27</v>
      </c>
      <c r="B7" s="364"/>
      <c r="C7" s="365">
        <v>43840</v>
      </c>
      <c r="D7" s="366"/>
      <c r="E7" s="366"/>
      <c r="F7" s="366"/>
      <c r="G7" s="367"/>
      <c r="H7" s="368"/>
      <c r="I7" s="368"/>
      <c r="J7" s="368"/>
      <c r="K7" s="368"/>
      <c r="L7" s="369"/>
      <c r="M7" s="370" t="s">
        <v>28</v>
      </c>
      <c r="N7" s="371"/>
      <c r="O7" s="371"/>
      <c r="P7" s="371"/>
      <c r="Q7" s="371"/>
      <c r="R7" s="371"/>
      <c r="S7" s="371"/>
      <c r="T7" s="371"/>
      <c r="U7" s="371"/>
      <c r="V7" s="372"/>
      <c r="W7" s="42" t="s">
        <v>29</v>
      </c>
      <c r="X7" s="45"/>
      <c r="Y7" s="44" t="s">
        <v>30</v>
      </c>
      <c r="Z7" s="373"/>
      <c r="AA7" s="374"/>
      <c r="AB7" s="42" t="s">
        <v>32</v>
      </c>
      <c r="AC7" s="45" t="s">
        <v>31</v>
      </c>
      <c r="AD7" s="46" t="s">
        <v>33</v>
      </c>
      <c r="AE7" s="47"/>
      <c r="AF7" s="375"/>
      <c r="AG7" s="375"/>
      <c r="AH7" s="80" t="s">
        <v>34</v>
      </c>
      <c r="AI7" s="80" t="s">
        <v>35</v>
      </c>
      <c r="AJ7" s="80" t="s">
        <v>36</v>
      </c>
      <c r="AN7" s="80" t="s">
        <v>37</v>
      </c>
    </row>
    <row r="8" spans="1:44" x14ac:dyDescent="0.2">
      <c r="A8" s="349" t="s">
        <v>38</v>
      </c>
      <c r="B8" s="349"/>
      <c r="C8" s="349"/>
      <c r="D8" s="349"/>
      <c r="E8" s="349"/>
      <c r="F8" s="349"/>
      <c r="G8" s="350" t="s">
        <v>39</v>
      </c>
      <c r="H8" s="351"/>
      <c r="I8" s="351"/>
      <c r="J8" s="351"/>
      <c r="K8" s="351"/>
      <c r="L8" s="351"/>
      <c r="M8" s="351"/>
      <c r="N8" s="351"/>
      <c r="O8" s="351"/>
      <c r="P8" s="351"/>
      <c r="Q8" s="351"/>
      <c r="R8" s="351"/>
      <c r="S8" s="351"/>
      <c r="T8" s="351"/>
      <c r="U8" s="351"/>
      <c r="V8" s="351"/>
      <c r="W8" s="351"/>
      <c r="X8" s="358"/>
      <c r="Y8" s="351"/>
      <c r="Z8" s="351"/>
      <c r="AA8" s="351"/>
      <c r="AB8" s="352"/>
      <c r="AC8" s="355" t="s">
        <v>40</v>
      </c>
      <c r="AD8" s="360" t="s">
        <v>41</v>
      </c>
      <c r="AE8" s="361"/>
      <c r="AF8" s="361"/>
      <c r="AG8" s="361"/>
      <c r="AH8" s="80" t="s">
        <v>42</v>
      </c>
      <c r="AI8" s="80" t="s">
        <v>43</v>
      </c>
      <c r="AN8" s="80" t="s">
        <v>44</v>
      </c>
    </row>
    <row r="9" spans="1:44" s="82" customFormat="1" ht="14.25" customHeight="1" x14ac:dyDescent="0.2">
      <c r="A9" s="347" t="s">
        <v>45</v>
      </c>
      <c r="B9" s="345" t="s">
        <v>46</v>
      </c>
      <c r="C9" s="347" t="s">
        <v>47</v>
      </c>
      <c r="D9" s="347" t="s">
        <v>2</v>
      </c>
      <c r="E9" s="347" t="s">
        <v>48</v>
      </c>
      <c r="F9" s="354" t="s">
        <v>49</v>
      </c>
      <c r="G9" s="349" t="s">
        <v>50</v>
      </c>
      <c r="H9" s="349"/>
      <c r="I9" s="349"/>
      <c r="J9" s="349"/>
      <c r="K9" s="350" t="s">
        <v>51</v>
      </c>
      <c r="L9" s="351"/>
      <c r="M9" s="351"/>
      <c r="N9" s="351"/>
      <c r="O9" s="351"/>
      <c r="P9" s="351"/>
      <c r="Q9" s="351"/>
      <c r="R9" s="351"/>
      <c r="S9" s="351"/>
      <c r="T9" s="352"/>
      <c r="U9" s="350" t="s">
        <v>52</v>
      </c>
      <c r="V9" s="351"/>
      <c r="W9" s="351"/>
      <c r="X9" s="351"/>
      <c r="Y9" s="351"/>
      <c r="Z9" s="351"/>
      <c r="AA9" s="351"/>
      <c r="AB9" s="352"/>
      <c r="AC9" s="359"/>
      <c r="AD9" s="360"/>
      <c r="AE9" s="361"/>
      <c r="AF9" s="361"/>
      <c r="AG9" s="361"/>
      <c r="AH9" s="80" t="s">
        <v>53</v>
      </c>
      <c r="AI9" s="80" t="s">
        <v>54</v>
      </c>
      <c r="AJ9" s="80" t="s">
        <v>55</v>
      </c>
    </row>
    <row r="10" spans="1:44" s="82" customFormat="1" ht="20.25" customHeight="1" x14ac:dyDescent="0.2">
      <c r="A10" s="347"/>
      <c r="B10" s="357"/>
      <c r="C10" s="347"/>
      <c r="D10" s="347"/>
      <c r="E10" s="347"/>
      <c r="F10" s="354"/>
      <c r="G10" s="353" t="s">
        <v>56</v>
      </c>
      <c r="H10" s="353"/>
      <c r="I10" s="353"/>
      <c r="J10" s="353"/>
      <c r="K10" s="343" t="s">
        <v>57</v>
      </c>
      <c r="L10" s="354" t="s">
        <v>58</v>
      </c>
      <c r="M10" s="354" t="s">
        <v>59</v>
      </c>
      <c r="N10" s="355" t="s">
        <v>60</v>
      </c>
      <c r="O10" s="347" t="s">
        <v>61</v>
      </c>
      <c r="P10" s="357" t="s">
        <v>62</v>
      </c>
      <c r="Q10" s="345" t="s">
        <v>63</v>
      </c>
      <c r="R10" s="347" t="s">
        <v>64</v>
      </c>
      <c r="S10" s="345" t="s">
        <v>65</v>
      </c>
      <c r="T10" s="345" t="s">
        <v>66</v>
      </c>
      <c r="U10" s="344" t="s">
        <v>67</v>
      </c>
      <c r="V10" s="347" t="s">
        <v>68</v>
      </c>
      <c r="W10" s="343" t="s">
        <v>69</v>
      </c>
      <c r="X10" s="345" t="s">
        <v>70</v>
      </c>
      <c r="Y10" s="347" t="s">
        <v>71</v>
      </c>
      <c r="Z10" s="347"/>
      <c r="AA10" s="347"/>
      <c r="AB10" s="347"/>
      <c r="AC10" s="359"/>
      <c r="AD10" s="362"/>
      <c r="AE10" s="363"/>
      <c r="AF10" s="363"/>
      <c r="AG10" s="363"/>
      <c r="AH10" s="82" t="s">
        <v>72</v>
      </c>
      <c r="AI10" s="82" t="s">
        <v>73</v>
      </c>
      <c r="AJ10" s="82" t="s">
        <v>74</v>
      </c>
      <c r="AL10" s="82" t="s">
        <v>75</v>
      </c>
      <c r="AO10" s="80" t="s">
        <v>76</v>
      </c>
    </row>
    <row r="11" spans="1:44" s="82" customFormat="1" ht="57.75" customHeight="1" x14ac:dyDescent="0.2">
      <c r="A11" s="345"/>
      <c r="B11" s="346"/>
      <c r="C11" s="345"/>
      <c r="D11" s="345"/>
      <c r="E11" s="345"/>
      <c r="F11" s="355"/>
      <c r="G11" s="83" t="s">
        <v>1</v>
      </c>
      <c r="H11" s="83" t="s">
        <v>0</v>
      </c>
      <c r="I11" s="83"/>
      <c r="J11" s="175" t="s">
        <v>77</v>
      </c>
      <c r="K11" s="344"/>
      <c r="L11" s="354"/>
      <c r="M11" s="354"/>
      <c r="N11" s="356"/>
      <c r="O11" s="347"/>
      <c r="P11" s="346"/>
      <c r="Q11" s="346"/>
      <c r="R11" s="347"/>
      <c r="S11" s="346"/>
      <c r="T11" s="346"/>
      <c r="U11" s="348"/>
      <c r="V11" s="347"/>
      <c r="W11" s="344"/>
      <c r="X11" s="346"/>
      <c r="Y11" s="51" t="s">
        <v>78</v>
      </c>
      <c r="Z11" s="51" t="s">
        <v>79</v>
      </c>
      <c r="AA11" s="52" t="s">
        <v>80</v>
      </c>
      <c r="AB11" s="52" t="s">
        <v>81</v>
      </c>
      <c r="AC11" s="356"/>
      <c r="AD11" s="53" t="s">
        <v>82</v>
      </c>
      <c r="AE11" s="53" t="s">
        <v>83</v>
      </c>
      <c r="AF11" s="53" t="s">
        <v>84</v>
      </c>
      <c r="AG11" s="51" t="s">
        <v>85</v>
      </c>
      <c r="AH11" s="82" t="s">
        <v>86</v>
      </c>
      <c r="AI11" s="82" t="s">
        <v>8</v>
      </c>
      <c r="AL11" s="82" t="s">
        <v>87</v>
      </c>
      <c r="AO11" s="80" t="s">
        <v>88</v>
      </c>
    </row>
    <row r="12" spans="1:44" ht="87" customHeight="1" x14ac:dyDescent="0.2">
      <c r="A12" s="284" t="s">
        <v>717</v>
      </c>
      <c r="B12" s="328" t="s">
        <v>718</v>
      </c>
      <c r="C12" s="330" t="s">
        <v>719</v>
      </c>
      <c r="D12" s="333" t="s">
        <v>15</v>
      </c>
      <c r="E12" s="285" t="s">
        <v>720</v>
      </c>
      <c r="F12" s="284" t="s">
        <v>721</v>
      </c>
      <c r="G12" s="297" t="s">
        <v>19</v>
      </c>
      <c r="H12" s="297" t="s">
        <v>13</v>
      </c>
      <c r="I12" s="84" t="str">
        <f>CONCATENATE(G12,H12)</f>
        <v>PROBABLEMODERADO</v>
      </c>
      <c r="J12" s="316" t="str">
        <f>I13</f>
        <v>5. ALTO</v>
      </c>
      <c r="K12" s="340" t="s">
        <v>722</v>
      </c>
      <c r="L12" s="85" t="s">
        <v>94</v>
      </c>
      <c r="M12" s="86" t="s">
        <v>3</v>
      </c>
      <c r="N12" s="57">
        <f>IF(M12="ASIGNADO",15,IF(M12="NO ASIGNADO",0,""))</f>
        <v>15</v>
      </c>
      <c r="O12" s="318">
        <f>SUM(N12:N18)</f>
        <v>100</v>
      </c>
      <c r="P12" s="320" t="s">
        <v>73</v>
      </c>
      <c r="Q12" s="323">
        <f>IF(Q15="DÉBIL",0,IF(Q15="MODERADO",50,IF(Q15="FUERTE",100,"")))</f>
        <v>50</v>
      </c>
      <c r="R12" s="324"/>
      <c r="S12" s="310" t="s">
        <v>95</v>
      </c>
      <c r="T12" s="310" t="s">
        <v>95</v>
      </c>
      <c r="U12" s="311" t="s">
        <v>131</v>
      </c>
      <c r="V12" s="313" t="s">
        <v>114</v>
      </c>
      <c r="W12" s="272" t="s">
        <v>723</v>
      </c>
      <c r="X12" s="337" t="s">
        <v>724</v>
      </c>
      <c r="Y12" s="275" t="s">
        <v>725</v>
      </c>
      <c r="Z12" s="285" t="s">
        <v>726</v>
      </c>
      <c r="AA12" s="306" t="s">
        <v>100</v>
      </c>
      <c r="AB12" s="284" t="s">
        <v>727</v>
      </c>
      <c r="AC12" s="309">
        <v>44447</v>
      </c>
      <c r="AD12" s="284" t="s">
        <v>770</v>
      </c>
      <c r="AE12" s="282" t="s">
        <v>728</v>
      </c>
      <c r="AF12" s="284" t="s">
        <v>729</v>
      </c>
      <c r="AG12" s="284" t="s">
        <v>730</v>
      </c>
      <c r="AH12" s="80" t="s">
        <v>104</v>
      </c>
      <c r="AI12" s="80" t="s">
        <v>105</v>
      </c>
      <c r="AJ12" s="80" t="s">
        <v>13</v>
      </c>
      <c r="AK12" s="80" t="s">
        <v>76</v>
      </c>
      <c r="AL12" s="80" t="s">
        <v>13</v>
      </c>
      <c r="AN12" s="80" t="s">
        <v>100</v>
      </c>
      <c r="AO12" s="80" t="s">
        <v>106</v>
      </c>
      <c r="AR12" s="239"/>
    </row>
    <row r="13" spans="1:44" ht="87" customHeight="1" x14ac:dyDescent="0.2">
      <c r="A13" s="284"/>
      <c r="B13" s="329"/>
      <c r="C13" s="331"/>
      <c r="D13" s="311"/>
      <c r="E13" s="286"/>
      <c r="F13" s="272"/>
      <c r="G13" s="297"/>
      <c r="H13" s="297"/>
      <c r="I13" s="84" t="str">
        <f>IF(I12="RARA VEZINSIGNIFICANTE","1. BAJO",IF(I12="RARA VEZMENOR","2. BAJO",IF(I12="IMPROBABLEINSIGNIFICANTE","3. BAJO",IF(I12="IMPROBABLEMENOR","4. BAJO",IF(I12="POSIBLEINSIGNIFICANTE","5. BAJO",IF(I12="RARA VEZMODERADO","1. MODERADO",IF(I12="IMPROBABLEMODERADO","2. MODERADO",IF(I12="POSIBLEMENOR","3. MODERADO",IF(I12="PROBABLEINSIGNIFICANTE","4. MODERADO",IF(I12="RARA VEZMAYOR","1. ALTO",IF(I12="IMPROBABLEMAYOR","2. ALTO",IF(I12="POSIBLEMODERADO","3. ALTO",IF(I12="PROBABLEMENOR","4. ALTO",IF(I12="PROBABLEMODERADO","5. ALTO",IF(I12="CASI SEGUROINSIGNIFICANTE","6. ALTO",IF(I12="CASI SEGUROMENOR","7. ALTO",IF(I12="RARA VEZCATASTRÓFICO","1. EXTREMO",IF(I12="IMPROBABLECATASTRÓFICO","2. EXTREMO",IF(I12="POSIBLEMAYOR","3. EXTREMO",IF(I12="POSIBLECATASTRÓFICO","4. EXTREMO",IF(I12="PROBABLEMAYOR","5. EXTREMO",IF(I12="PROBABLECATASTRÓFICO","6. EXTREMO",IF(I12="CASI SEGUROMODERADO","7. EXTREMO",IF(I12="CASI SEGUROMAYOR","8. EXTREMO",IF(I12="CASI SEGUROCATASTRÓFICO","9. EXTREMO","")))))))))))))))))))))))))</f>
        <v>5. ALTO</v>
      </c>
      <c r="J13" s="317"/>
      <c r="K13" s="341"/>
      <c r="L13" s="87" t="s">
        <v>107</v>
      </c>
      <c r="M13" s="88" t="s">
        <v>11</v>
      </c>
      <c r="N13" s="60">
        <f>IF(M13="ADECUADO",15,IF(M13="INADECUADO",0,""))</f>
        <v>15</v>
      </c>
      <c r="O13" s="319"/>
      <c r="P13" s="321"/>
      <c r="Q13" s="323"/>
      <c r="R13" s="325"/>
      <c r="S13" s="310"/>
      <c r="T13" s="310"/>
      <c r="U13" s="311"/>
      <c r="V13" s="314"/>
      <c r="W13" s="272"/>
      <c r="X13" s="338"/>
      <c r="Y13" s="336"/>
      <c r="Z13" s="304"/>
      <c r="AA13" s="307"/>
      <c r="AB13" s="272"/>
      <c r="AC13" s="272"/>
      <c r="AD13" s="284"/>
      <c r="AE13" s="282"/>
      <c r="AF13" s="284"/>
      <c r="AG13" s="284"/>
      <c r="AH13" s="80" t="s">
        <v>95</v>
      </c>
      <c r="AI13" s="80" t="s">
        <v>108</v>
      </c>
      <c r="AL13" s="80" t="s">
        <v>18</v>
      </c>
      <c r="AN13" s="80" t="s">
        <v>109</v>
      </c>
      <c r="AO13" s="80" t="s">
        <v>96</v>
      </c>
    </row>
    <row r="14" spans="1:44" ht="87" customHeight="1" x14ac:dyDescent="0.2">
      <c r="A14" s="284"/>
      <c r="B14" s="329"/>
      <c r="C14" s="331"/>
      <c r="D14" s="311"/>
      <c r="E14" s="286"/>
      <c r="F14" s="272"/>
      <c r="G14" s="297"/>
      <c r="H14" s="297"/>
      <c r="I14" s="84" t="str">
        <f>IF(OR(I13="1. BAJO",I13="2. BAJO",I13="3. BAJO",I13="4. BAJO",I13="5. BAJO"),"BAJO",IF(OR(I13="1. MODERADO",I13="2. MODERADO",I13="3. MODERADO",I13="4. MODERADO"),"MODERADO",IF(OR(I13="1. ALTO",I13="2. ALTO",I13="3. ALTO",I13="4. ALTO",I13="5. ALTO",I13="6. ALTO",I13="7. ALTO"),"ALTO",IF(OR(I13="1. EXTREMO",I13="2. EXTREMO",I13="3. EXTREMO",I13="4. EXTREMO",I13="5. EXTREMO",I13="6. EXTREMO",I13="7. EXTREMO",I13="8. EXTREMO",I13="9. EXTREMO"),"EXTREMO",""))))</f>
        <v>ALTO</v>
      </c>
      <c r="J14" s="317"/>
      <c r="K14" s="341"/>
      <c r="L14" s="89" t="s">
        <v>110</v>
      </c>
      <c r="M14" s="88" t="s">
        <v>16</v>
      </c>
      <c r="N14" s="60">
        <f>IF(M14="OPORTUNA",15,IF(M14="INOPORTUNA",0,""))</f>
        <v>15</v>
      </c>
      <c r="O14" s="319"/>
      <c r="P14" s="321"/>
      <c r="Q14" s="323"/>
      <c r="R14" s="325"/>
      <c r="S14" s="62" t="s">
        <v>111</v>
      </c>
      <c r="T14" s="62" t="s">
        <v>112</v>
      </c>
      <c r="U14" s="311"/>
      <c r="V14" s="314"/>
      <c r="W14" s="272"/>
      <c r="X14" s="338"/>
      <c r="Y14" s="336"/>
      <c r="Z14" s="304"/>
      <c r="AA14" s="307"/>
      <c r="AB14" s="272"/>
      <c r="AC14" s="272"/>
      <c r="AD14" s="284"/>
      <c r="AE14" s="282"/>
      <c r="AF14" s="284"/>
      <c r="AG14" s="284"/>
      <c r="AH14" s="80" t="s">
        <v>113</v>
      </c>
      <c r="AI14" s="80" t="s">
        <v>114</v>
      </c>
      <c r="AJ14" s="80" t="s">
        <v>97</v>
      </c>
      <c r="AK14" s="80" t="s">
        <v>115</v>
      </c>
      <c r="AL14" s="80" t="s">
        <v>24</v>
      </c>
      <c r="AO14" s="80" t="s">
        <v>116</v>
      </c>
    </row>
    <row r="15" spans="1:44" ht="87" customHeight="1" x14ac:dyDescent="0.2">
      <c r="A15" s="284"/>
      <c r="B15" s="329"/>
      <c r="C15" s="331"/>
      <c r="D15" s="311"/>
      <c r="E15" s="64" t="s">
        <v>117</v>
      </c>
      <c r="F15" s="272"/>
      <c r="G15" s="297"/>
      <c r="H15" s="297"/>
      <c r="I15" s="84"/>
      <c r="J15" s="317"/>
      <c r="K15" s="341"/>
      <c r="L15" s="87" t="s">
        <v>118</v>
      </c>
      <c r="M15" s="88" t="s">
        <v>119</v>
      </c>
      <c r="N15" s="60">
        <f>IF(M15="PREVENIR",15,IF(M15="DETECTAR",10,IF(M15="NO ES UN CONTROL",0,"")))</f>
        <v>15</v>
      </c>
      <c r="O15" s="288" t="str">
        <f>IF(O12&lt;86,"DÉBIL",IF(O12&lt;96,"MODERADO",IF(O12&lt;101,"FUERTE","")))</f>
        <v>FUERTE</v>
      </c>
      <c r="P15" s="321"/>
      <c r="Q15" s="290" t="str">
        <f>IF(AND(O15="FUERTE",P12="FUERTE (SIEMPRE SE EJECUTA)"),"FUERTE",IF(OR(O15="DÉBIL",P12="DÉBIL (NO SE EJECUTA)"),"DÉBIL",IF(OR(O15="MODERADO",P12="MODERADO (ALGUNAS VECES)"),"MODERADO")))</f>
        <v>MODERADO</v>
      </c>
      <c r="R15" s="292" t="str">
        <f>IF(AND(O15="FUERTE",P12="FUERTE (SIEMPRE SE EJECUTA)"),"NO","SÍ")</f>
        <v>SÍ</v>
      </c>
      <c r="S15" s="294">
        <f>IF(AND($Q$15="FUERTE",$S$12="DIRECTAMENTE",$T$12="DIRECTAMENTE"),2,IF(AND($Q$15="FUERTE",$S$12="DIRECTAMENTE",$T$12="INDIRECTAMENTE"),2,IF(AND($Q$15="FUERTE",$S$12="DIRECTAMENTE",$T$12="NO DISMINUYE"),2,IF(AND($Q$15="FUERTE",$S$12="NO DISMINUYE",$T$12="DIRECTAMENTE"),0,IF(AND($Q$15="MODERADO",$S$12="DIRECTAMENTE",$T$12="DIRECTAMENTE"),1,IF(AND($Q$15="MODERADO",$S$12="DIRECTAMENTE",$T$12="INDIRECTAMENTE"),1,IF(AND($Q$15="MODERADO",$S$12="DIRECTAMENTE",$T$12="NO DISMINUYE"),1,IF(AND($Q$15="MODERADO",$S$12="NO DISMINUYE",$T$12="DIRECTAMENTE"),0,"N/A"))))))))</f>
        <v>1</v>
      </c>
      <c r="T15" s="295">
        <f>IF(AND($Q$15="FUERTE",$S$12="DIRECTAMENTE",$T$12="DIRECTAMENTE"),2,IF(AND($Q$15="FUERTE",$S$12="DIRECTAMENTE",$T$12="INDIRECTAMENTE"),1,IF(AND($Q$15="FUERTE",$S$12="DIRECTAMENTE",$T$12="NO DISMINUYE"),0,IF(AND($Q$15="FUERTE",$S$12="NO DISMINUYE",$T$12="DIRECTAMENTE"),2,IF(AND($Q$15="MODERADO",$S$12="DIRECTAMENTE",$T$12="DIRECTAMENTE"),1,IF(AND($Q$15="MODERADO",$S$12="DIRECTAMENTE",$T$12="INDIRECTAMENTE"),0,IF(AND($Q$15="MODERADO",$S$12="DIRECTAMENTE",$T$12="NO DISMINUYE"),0,IF(AND($Q$15="MODERADO",$S$12="NO DISMINUYE",$T$12="DIRECTAMENTE"),1,"N/A"))))))))</f>
        <v>1</v>
      </c>
      <c r="U15" s="311"/>
      <c r="V15" s="314"/>
      <c r="W15" s="272"/>
      <c r="X15" s="338"/>
      <c r="Y15" s="336"/>
      <c r="Z15" s="305"/>
      <c r="AA15" s="307"/>
      <c r="AB15" s="272"/>
      <c r="AC15" s="272"/>
      <c r="AD15" s="284"/>
      <c r="AE15" s="282"/>
      <c r="AF15" s="265" t="s">
        <v>731</v>
      </c>
      <c r="AG15" s="284"/>
      <c r="AH15" s="80" t="s">
        <v>95</v>
      </c>
      <c r="AO15" s="80" t="s">
        <v>121</v>
      </c>
    </row>
    <row r="16" spans="1:44" ht="87" customHeight="1" x14ac:dyDescent="0.2">
      <c r="A16" s="284"/>
      <c r="B16" s="329"/>
      <c r="C16" s="331"/>
      <c r="D16" s="311"/>
      <c r="E16" s="326" t="s">
        <v>771</v>
      </c>
      <c r="F16" s="272"/>
      <c r="G16" s="297"/>
      <c r="H16" s="297"/>
      <c r="I16" s="84"/>
      <c r="J16" s="317"/>
      <c r="K16" s="341"/>
      <c r="L16" s="87" t="s">
        <v>123</v>
      </c>
      <c r="M16" s="88" t="s">
        <v>34</v>
      </c>
      <c r="N16" s="60">
        <f>IF(M16="CONFIABLE",15,IF(M16="NO CONFIABLE",0,""))</f>
        <v>15</v>
      </c>
      <c r="O16" s="289"/>
      <c r="P16" s="321"/>
      <c r="Q16" s="290"/>
      <c r="R16" s="292"/>
      <c r="S16" s="294"/>
      <c r="T16" s="296"/>
      <c r="U16" s="311"/>
      <c r="V16" s="314"/>
      <c r="W16" s="272"/>
      <c r="X16" s="338"/>
      <c r="Y16" s="336"/>
      <c r="Z16" s="64" t="s">
        <v>124</v>
      </c>
      <c r="AA16" s="307"/>
      <c r="AB16" s="272"/>
      <c r="AC16" s="272"/>
      <c r="AD16" s="284"/>
      <c r="AE16" s="282"/>
      <c r="AF16" s="284"/>
      <c r="AG16" s="284"/>
      <c r="AH16" s="80" t="s">
        <v>125</v>
      </c>
      <c r="AJ16" s="80" t="s">
        <v>21</v>
      </c>
      <c r="AK16" s="80" t="s">
        <v>119</v>
      </c>
      <c r="AL16" s="80" t="s">
        <v>22</v>
      </c>
      <c r="AO16" s="80" t="s">
        <v>126</v>
      </c>
    </row>
    <row r="17" spans="1:44" ht="87" customHeight="1" x14ac:dyDescent="0.2">
      <c r="A17" s="284"/>
      <c r="B17" s="329"/>
      <c r="C17" s="331"/>
      <c r="D17" s="311"/>
      <c r="E17" s="326"/>
      <c r="F17" s="272"/>
      <c r="G17" s="297"/>
      <c r="H17" s="297"/>
      <c r="I17" s="84"/>
      <c r="J17" s="317"/>
      <c r="K17" s="341"/>
      <c r="L17" s="87" t="s">
        <v>127</v>
      </c>
      <c r="M17" s="88" t="s">
        <v>42</v>
      </c>
      <c r="N17" s="60">
        <f>IF(M17="SE INVESTIGAN Y SE RESUELVEN OPORTUNAMENTE",15,IF(M17="NO SE INVESTIGAN Y SE RESUELVEN OPORTUNAMENTE",0,""))</f>
        <v>15</v>
      </c>
      <c r="O17" s="289"/>
      <c r="P17" s="321"/>
      <c r="Q17" s="290"/>
      <c r="R17" s="292"/>
      <c r="S17" s="294"/>
      <c r="T17" s="296"/>
      <c r="U17" s="311"/>
      <c r="V17" s="314"/>
      <c r="W17" s="272"/>
      <c r="X17" s="338"/>
      <c r="Y17" s="336"/>
      <c r="Z17" s="275" t="s">
        <v>732</v>
      </c>
      <c r="AA17" s="307"/>
      <c r="AB17" s="272"/>
      <c r="AC17" s="272"/>
      <c r="AD17" s="284"/>
      <c r="AE17" s="282"/>
      <c r="AF17" s="284"/>
      <c r="AG17" s="284"/>
      <c r="AH17" s="80" t="s">
        <v>108</v>
      </c>
      <c r="AO17" s="80" t="s">
        <v>129</v>
      </c>
    </row>
    <row r="18" spans="1:44" ht="87" customHeight="1" x14ac:dyDescent="0.2">
      <c r="A18" s="285"/>
      <c r="B18" s="329"/>
      <c r="C18" s="332"/>
      <c r="D18" s="312"/>
      <c r="E18" s="327"/>
      <c r="F18" s="303"/>
      <c r="G18" s="334"/>
      <c r="H18" s="334"/>
      <c r="I18" s="84"/>
      <c r="J18" s="317"/>
      <c r="K18" s="342"/>
      <c r="L18" s="90" t="s">
        <v>130</v>
      </c>
      <c r="M18" s="91" t="s">
        <v>53</v>
      </c>
      <c r="N18" s="67">
        <f>IF(M18="COMPLETA",10,IF(M18="INCOMPLETA",5,IF(M18="NO EXISTE",0,"")))</f>
        <v>10</v>
      </c>
      <c r="O18" s="289"/>
      <c r="P18" s="322"/>
      <c r="Q18" s="291"/>
      <c r="R18" s="293"/>
      <c r="S18" s="295"/>
      <c r="T18" s="296"/>
      <c r="U18" s="312"/>
      <c r="V18" s="314"/>
      <c r="W18" s="303"/>
      <c r="X18" s="339"/>
      <c r="Y18" s="276"/>
      <c r="Z18" s="276"/>
      <c r="AA18" s="308"/>
      <c r="AB18" s="303"/>
      <c r="AC18" s="303"/>
      <c r="AD18" s="285"/>
      <c r="AE18" s="283"/>
      <c r="AF18" s="285"/>
      <c r="AG18" s="285"/>
      <c r="AO18" s="80" t="s">
        <v>131</v>
      </c>
    </row>
    <row r="19" spans="1:44" ht="69" customHeight="1" x14ac:dyDescent="0.2">
      <c r="A19" s="284" t="s">
        <v>717</v>
      </c>
      <c r="B19" s="328" t="s">
        <v>718</v>
      </c>
      <c r="C19" s="330" t="s">
        <v>733</v>
      </c>
      <c r="D19" s="333" t="s">
        <v>44</v>
      </c>
      <c r="E19" s="285" t="s">
        <v>734</v>
      </c>
      <c r="F19" s="337" t="s">
        <v>735</v>
      </c>
      <c r="G19" s="297" t="s">
        <v>14</v>
      </c>
      <c r="H19" s="297" t="s">
        <v>13</v>
      </c>
      <c r="I19" s="84" t="str">
        <f>CONCATENATE(G19,H19)</f>
        <v>POSIBLEMODERADO</v>
      </c>
      <c r="J19" s="316" t="str">
        <f>I20</f>
        <v>3. ALTO</v>
      </c>
      <c r="K19" s="340" t="s">
        <v>736</v>
      </c>
      <c r="L19" s="85" t="s">
        <v>94</v>
      </c>
      <c r="M19" s="86" t="s">
        <v>3</v>
      </c>
      <c r="N19" s="57">
        <f>IF(M19="ASIGNADO",15,IF(M19="NO ASIGNADO",0,""))</f>
        <v>15</v>
      </c>
      <c r="O19" s="318">
        <f>SUM(N19:N25)</f>
        <v>85</v>
      </c>
      <c r="P19" s="320" t="s">
        <v>72</v>
      </c>
      <c r="Q19" s="323">
        <f>IF(Q22="DÉBIL",0,IF(Q22="MODERADO",50,IF(Q22="FUERTE",100,"")))</f>
        <v>0</v>
      </c>
      <c r="R19" s="324"/>
      <c r="S19" s="310" t="s">
        <v>95</v>
      </c>
      <c r="T19" s="310" t="s">
        <v>95</v>
      </c>
      <c r="U19" s="311" t="s">
        <v>131</v>
      </c>
      <c r="V19" s="313" t="s">
        <v>114</v>
      </c>
      <c r="W19" s="272" t="s">
        <v>737</v>
      </c>
      <c r="X19" s="337" t="s">
        <v>738</v>
      </c>
      <c r="Y19" s="275" t="s">
        <v>739</v>
      </c>
      <c r="Z19" s="303" t="s">
        <v>726</v>
      </c>
      <c r="AA19" s="306" t="s">
        <v>100</v>
      </c>
      <c r="AB19" s="284" t="s">
        <v>740</v>
      </c>
      <c r="AC19" s="309">
        <v>44447</v>
      </c>
      <c r="AD19" s="284" t="s">
        <v>741</v>
      </c>
      <c r="AE19" s="282" t="s">
        <v>728</v>
      </c>
      <c r="AF19" s="284" t="s">
        <v>742</v>
      </c>
      <c r="AG19" s="285" t="s">
        <v>743</v>
      </c>
      <c r="AH19" s="80" t="s">
        <v>104</v>
      </c>
      <c r="AI19" s="80" t="s">
        <v>105</v>
      </c>
      <c r="AJ19" s="80" t="s">
        <v>13</v>
      </c>
      <c r="AK19" s="80" t="s">
        <v>76</v>
      </c>
      <c r="AL19" s="80" t="s">
        <v>13</v>
      </c>
      <c r="AN19" s="80" t="s">
        <v>100</v>
      </c>
      <c r="AO19" s="80" t="s">
        <v>106</v>
      </c>
      <c r="AR19" s="335"/>
    </row>
    <row r="20" spans="1:44" ht="69" customHeight="1" x14ac:dyDescent="0.2">
      <c r="A20" s="284"/>
      <c r="B20" s="329"/>
      <c r="C20" s="331"/>
      <c r="D20" s="311"/>
      <c r="E20" s="286"/>
      <c r="F20" s="338"/>
      <c r="G20" s="297"/>
      <c r="H20" s="297"/>
      <c r="I20" s="84" t="str">
        <f>IF(I19="RARA VEZINSIGNIFICANTE","1. BAJO",IF(I19="RARA VEZMENOR","2. BAJO",IF(I19="IMPROBABLEINSIGNIFICANTE","3. BAJO",IF(I19="IMPROBABLEMENOR","4. BAJO",IF(I19="POSIBLEINSIGNIFICANTE","5. BAJO",IF(I19="RARA VEZMODERADO","1. MODERADO",IF(I19="IMPROBABLEMODERADO","2. MODERADO",IF(I19="POSIBLEMENOR","3. MODERADO",IF(I19="PROBABLEINSIGNIFICANTE","4. MODERADO",IF(I19="RARA VEZMAYOR","1. ALTO",IF(I19="IMPROBABLEMAYOR","2. ALTO",IF(I19="POSIBLEMODERADO","3. ALTO",IF(I19="PROBABLEMENOR","4. ALTO",IF(I19="PROBABLEMODERADO","5. ALTO",IF(I19="CASI SEGUROINSIGNIFICANTE","6. ALTO",IF(I19="CASI SEGUROMENOR","7. ALTO",IF(I19="RARA VEZCATASTRÓFICO","1. EXTREMO",IF(I19="IMPROBABLECATASTRÓFICO","2. EXTREMO",IF(I19="POSIBLEMAYOR","3. EXTREMO",IF(I19="POSIBLECATASTRÓFICO","4. EXTREMO",IF(I19="PROBABLEMAYOR","5. EXTREMO",IF(I19="PROBABLECATASTRÓFICO","6. EXTREMO",IF(I19="CASI SEGUROMODERADO","7. EXTREMO",IF(I19="CASI SEGUROMAYOR","8. EXTREMO",IF(I19="CASI SEGUROCATASTRÓFICO","9. EXTREMO","")))))))))))))))))))))))))</f>
        <v>3. ALTO</v>
      </c>
      <c r="J20" s="317"/>
      <c r="K20" s="341"/>
      <c r="L20" s="87" t="s">
        <v>107</v>
      </c>
      <c r="M20" s="88" t="s">
        <v>11</v>
      </c>
      <c r="N20" s="60">
        <f>IF(M20="ADECUADO",15,IF(M20="INADECUADO",0,""))</f>
        <v>15</v>
      </c>
      <c r="O20" s="319"/>
      <c r="P20" s="321"/>
      <c r="Q20" s="323"/>
      <c r="R20" s="325"/>
      <c r="S20" s="310"/>
      <c r="T20" s="310"/>
      <c r="U20" s="311"/>
      <c r="V20" s="314"/>
      <c r="W20" s="272"/>
      <c r="X20" s="338"/>
      <c r="Y20" s="336"/>
      <c r="Z20" s="304"/>
      <c r="AA20" s="307"/>
      <c r="AB20" s="272"/>
      <c r="AC20" s="272"/>
      <c r="AD20" s="272"/>
      <c r="AE20" s="282"/>
      <c r="AF20" s="284"/>
      <c r="AG20" s="286"/>
      <c r="AH20" s="80" t="s">
        <v>95</v>
      </c>
      <c r="AI20" s="80" t="s">
        <v>108</v>
      </c>
      <c r="AL20" s="80" t="s">
        <v>18</v>
      </c>
      <c r="AN20" s="80" t="s">
        <v>109</v>
      </c>
      <c r="AO20" s="80" t="s">
        <v>96</v>
      </c>
      <c r="AR20" s="335"/>
    </row>
    <row r="21" spans="1:44" ht="69" customHeight="1" x14ac:dyDescent="0.2">
      <c r="A21" s="284"/>
      <c r="B21" s="329"/>
      <c r="C21" s="331"/>
      <c r="D21" s="311"/>
      <c r="E21" s="286"/>
      <c r="F21" s="338"/>
      <c r="G21" s="297"/>
      <c r="H21" s="297"/>
      <c r="I21" s="84" t="str">
        <f>IF(OR(I20="1. BAJO",I20="2. BAJO",I20="3. BAJO",I20="4. BAJO",I20="5. BAJO"),"BAJO",IF(OR(I20="1. MODERADO",I20="2. MODERADO",I20="3. MODERADO",I20="4. MODERADO"),"MODERADO",IF(OR(I20="1. ALTO",I20="2. ALTO",I20="3. ALTO",I20="4. ALTO",I20="5. ALTO",I20="6. ALTO",I20="7. ALTO"),"ALTO",IF(OR(I20="1. EXTREMO",I20="2. EXTREMO",I20="3. EXTREMO",I20="4. EXTREMO",I20="5. EXTREMO",I20="6. EXTREMO",I20="7. EXTREMO",I20="8. EXTREMO",I20="9. EXTREMO"),"EXTREMO",""))))</f>
        <v>ALTO</v>
      </c>
      <c r="J21" s="317"/>
      <c r="K21" s="341"/>
      <c r="L21" s="89" t="s">
        <v>110</v>
      </c>
      <c r="M21" s="88" t="s">
        <v>16</v>
      </c>
      <c r="N21" s="60">
        <f>IF(M21="OPORTUNA",15,IF(M21="INOPORTUNA",0,""))</f>
        <v>15</v>
      </c>
      <c r="O21" s="319"/>
      <c r="P21" s="321"/>
      <c r="Q21" s="323"/>
      <c r="R21" s="325"/>
      <c r="S21" s="62" t="s">
        <v>111</v>
      </c>
      <c r="T21" s="62" t="s">
        <v>112</v>
      </c>
      <c r="U21" s="311"/>
      <c r="V21" s="314"/>
      <c r="W21" s="272"/>
      <c r="X21" s="338"/>
      <c r="Y21" s="336"/>
      <c r="Z21" s="304"/>
      <c r="AA21" s="307"/>
      <c r="AB21" s="272"/>
      <c r="AC21" s="272"/>
      <c r="AD21" s="272"/>
      <c r="AE21" s="282"/>
      <c r="AF21" s="284"/>
      <c r="AG21" s="286"/>
      <c r="AH21" s="80" t="s">
        <v>113</v>
      </c>
      <c r="AI21" s="80" t="s">
        <v>114</v>
      </c>
      <c r="AJ21" s="80" t="s">
        <v>97</v>
      </c>
      <c r="AK21" s="80" t="s">
        <v>115</v>
      </c>
      <c r="AL21" s="80" t="s">
        <v>24</v>
      </c>
      <c r="AO21" s="80" t="s">
        <v>116</v>
      </c>
      <c r="AR21" s="335"/>
    </row>
    <row r="22" spans="1:44" ht="69" customHeight="1" x14ac:dyDescent="0.2">
      <c r="A22" s="284"/>
      <c r="B22" s="329"/>
      <c r="C22" s="331"/>
      <c r="D22" s="311"/>
      <c r="E22" s="64" t="s">
        <v>117</v>
      </c>
      <c r="F22" s="338"/>
      <c r="G22" s="297"/>
      <c r="H22" s="297"/>
      <c r="I22" s="84"/>
      <c r="J22" s="317"/>
      <c r="K22" s="341"/>
      <c r="L22" s="87" t="s">
        <v>118</v>
      </c>
      <c r="M22" s="88" t="s">
        <v>119</v>
      </c>
      <c r="N22" s="60">
        <f>IF(M22="PREVENIR",15,IF(M22="DETECTAR",10,IF(M22="NO ES UN CONTROL",0,"")))</f>
        <v>15</v>
      </c>
      <c r="O22" s="288" t="str">
        <f>IF(O19&lt;86,"DÉBIL",IF(O19&lt;96,"MODERADO",IF(O19&lt;101,"FUERTE","")))</f>
        <v>DÉBIL</v>
      </c>
      <c r="P22" s="321"/>
      <c r="Q22" s="290" t="str">
        <f>IF(AND(O22="FUERTE",P19="FUERTE (SIEMPRE SE EJECUTA)"),"FUERTE",IF(OR(O22="DÉBIL",P19="DÉBIL (NO SE EJECUTA)"),"DÉBIL",IF(OR(O22="MODERADO",P19="MODERADO (ALGUNAS VECES)"),"MODERADO")))</f>
        <v>DÉBIL</v>
      </c>
      <c r="R22" s="292" t="str">
        <f>IF(AND(O22="FUERTE",P19="FUERTE (SIEMPRE SE EJECUTA)"),"NO","SÍ")</f>
        <v>SÍ</v>
      </c>
      <c r="S22" s="294">
        <f>IF(AND($Q$15="FUERTE",$S$12="DIRECTAMENTE",$T$12="DIRECTAMENTE"),2,IF(AND($Q$15="FUERTE",$S$12="DIRECTAMENTE",$T$12="INDIRECTAMENTE"),2,IF(AND($Q$15="FUERTE",$S$12="DIRECTAMENTE",$T$12="NO DISMINUYE"),2,IF(AND($Q$15="FUERTE",$S$12="NO DISMINUYE",$T$12="DIRECTAMENTE"),0,IF(AND($Q$15="MODERADO",$S$12="DIRECTAMENTE",$T$12="DIRECTAMENTE"),1,IF(AND($Q$15="MODERADO",$S$12="DIRECTAMENTE",$T$12="INDIRECTAMENTE"),1,IF(AND($Q$15="MODERADO",$S$12="DIRECTAMENTE",$T$12="NO DISMINUYE"),1,IF(AND($Q$15="MODERADO",$S$12="NO DISMINUYE",$T$12="DIRECTAMENTE"),0,"N/A"))))))))</f>
        <v>1</v>
      </c>
      <c r="T22" s="295">
        <f>IF(AND($Q$15="FUERTE",$S$12="DIRECTAMENTE",$T$12="DIRECTAMENTE"),2,IF(AND($Q$15="FUERTE",$S$12="DIRECTAMENTE",$T$12="INDIRECTAMENTE"),1,IF(AND($Q$15="FUERTE",$S$12="DIRECTAMENTE",$T$12="NO DISMINUYE"),0,IF(AND($Q$15="FUERTE",$S$12="NO DISMINUYE",$T$12="DIRECTAMENTE"),2,IF(AND($Q$15="MODERADO",$S$12="DIRECTAMENTE",$T$12="DIRECTAMENTE"),1,IF(AND($Q$15="MODERADO",$S$12="DIRECTAMENTE",$T$12="INDIRECTAMENTE"),0,IF(AND($Q$15="MODERADO",$S$12="DIRECTAMENTE",$T$12="NO DISMINUYE"),0,IF(AND($Q$15="MODERADO",$S$12="NO DISMINUYE",$T$12="DIRECTAMENTE"),1,"N/A"))))))))</f>
        <v>1</v>
      </c>
      <c r="U22" s="311"/>
      <c r="V22" s="314"/>
      <c r="W22" s="272"/>
      <c r="X22" s="338"/>
      <c r="Y22" s="336"/>
      <c r="Z22" s="305"/>
      <c r="AA22" s="307"/>
      <c r="AB22" s="272"/>
      <c r="AC22" s="272"/>
      <c r="AD22" s="272"/>
      <c r="AE22" s="282"/>
      <c r="AF22" s="282" t="s">
        <v>744</v>
      </c>
      <c r="AG22" s="286"/>
      <c r="AH22" s="80" t="s">
        <v>95</v>
      </c>
      <c r="AO22" s="80" t="s">
        <v>121</v>
      </c>
    </row>
    <row r="23" spans="1:44" ht="69" customHeight="1" x14ac:dyDescent="0.2">
      <c r="A23" s="284"/>
      <c r="B23" s="329"/>
      <c r="C23" s="331"/>
      <c r="D23" s="311"/>
      <c r="E23" s="326" t="s">
        <v>764</v>
      </c>
      <c r="F23" s="338"/>
      <c r="G23" s="297"/>
      <c r="H23" s="297"/>
      <c r="I23" s="84"/>
      <c r="J23" s="317"/>
      <c r="K23" s="341"/>
      <c r="L23" s="87" t="s">
        <v>123</v>
      </c>
      <c r="M23" s="88" t="s">
        <v>34</v>
      </c>
      <c r="N23" s="60">
        <f>IF(M23="CONFIABLE",15,IF(M23="NO CONFIABLE",0,""))</f>
        <v>15</v>
      </c>
      <c r="O23" s="289"/>
      <c r="P23" s="321"/>
      <c r="Q23" s="290"/>
      <c r="R23" s="292"/>
      <c r="S23" s="294"/>
      <c r="T23" s="296"/>
      <c r="U23" s="311"/>
      <c r="V23" s="314"/>
      <c r="W23" s="272"/>
      <c r="X23" s="338"/>
      <c r="Y23" s="336"/>
      <c r="Z23" s="64" t="s">
        <v>124</v>
      </c>
      <c r="AA23" s="307"/>
      <c r="AB23" s="272"/>
      <c r="AC23" s="272"/>
      <c r="AD23" s="272"/>
      <c r="AE23" s="282"/>
      <c r="AF23" s="282"/>
      <c r="AG23" s="286"/>
      <c r="AH23" s="80" t="s">
        <v>125</v>
      </c>
      <c r="AJ23" s="80" t="s">
        <v>21</v>
      </c>
      <c r="AK23" s="80" t="s">
        <v>119</v>
      </c>
      <c r="AL23" s="80" t="s">
        <v>22</v>
      </c>
      <c r="AO23" s="80" t="s">
        <v>126</v>
      </c>
    </row>
    <row r="24" spans="1:44" ht="69" customHeight="1" x14ac:dyDescent="0.2">
      <c r="A24" s="284"/>
      <c r="B24" s="329"/>
      <c r="C24" s="331"/>
      <c r="D24" s="311"/>
      <c r="E24" s="326"/>
      <c r="F24" s="338"/>
      <c r="G24" s="297"/>
      <c r="H24" s="297"/>
      <c r="I24" s="84"/>
      <c r="J24" s="317"/>
      <c r="K24" s="341"/>
      <c r="L24" s="87" t="s">
        <v>127</v>
      </c>
      <c r="M24" s="88" t="s">
        <v>43</v>
      </c>
      <c r="N24" s="60">
        <f>IF(M24="SE INVESTIGAN Y SE RESUELVEN OPORTUNAMENTE",15,IF(M24="NO SE INVESTIGAN Y SE RESUELVEN OPORTUNAMENTE",0,""))</f>
        <v>0</v>
      </c>
      <c r="O24" s="289"/>
      <c r="P24" s="321"/>
      <c r="Q24" s="290"/>
      <c r="R24" s="292"/>
      <c r="S24" s="294"/>
      <c r="T24" s="296"/>
      <c r="U24" s="311"/>
      <c r="V24" s="314"/>
      <c r="W24" s="272"/>
      <c r="X24" s="338"/>
      <c r="Y24" s="336"/>
      <c r="Z24" s="275" t="s">
        <v>745</v>
      </c>
      <c r="AA24" s="307"/>
      <c r="AB24" s="272"/>
      <c r="AC24" s="272"/>
      <c r="AD24" s="272"/>
      <c r="AE24" s="282"/>
      <c r="AF24" s="282"/>
      <c r="AG24" s="286"/>
      <c r="AH24" s="80" t="s">
        <v>108</v>
      </c>
      <c r="AO24" s="80" t="s">
        <v>129</v>
      </c>
    </row>
    <row r="25" spans="1:44" ht="69" customHeight="1" x14ac:dyDescent="0.2">
      <c r="A25" s="285"/>
      <c r="B25" s="329"/>
      <c r="C25" s="332"/>
      <c r="D25" s="312"/>
      <c r="E25" s="327"/>
      <c r="F25" s="339"/>
      <c r="G25" s="334"/>
      <c r="H25" s="334"/>
      <c r="I25" s="84"/>
      <c r="J25" s="317"/>
      <c r="K25" s="342"/>
      <c r="L25" s="90" t="s">
        <v>130</v>
      </c>
      <c r="M25" s="91" t="s">
        <v>53</v>
      </c>
      <c r="N25" s="67">
        <f>IF(M25="COMPLETA",10,IF(M25="INCOMPLETA",5,IF(M25="NO EXISTE",0,"")))</f>
        <v>10</v>
      </c>
      <c r="O25" s="289"/>
      <c r="P25" s="322"/>
      <c r="Q25" s="291"/>
      <c r="R25" s="293"/>
      <c r="S25" s="295"/>
      <c r="T25" s="296"/>
      <c r="U25" s="312"/>
      <c r="V25" s="314"/>
      <c r="W25" s="303"/>
      <c r="X25" s="339"/>
      <c r="Y25" s="276"/>
      <c r="Z25" s="276"/>
      <c r="AA25" s="308"/>
      <c r="AB25" s="303"/>
      <c r="AC25" s="303"/>
      <c r="AD25" s="303"/>
      <c r="AE25" s="283"/>
      <c r="AF25" s="283"/>
      <c r="AG25" s="287"/>
      <c r="AO25" s="80" t="s">
        <v>131</v>
      </c>
    </row>
    <row r="26" spans="1:44" ht="81" customHeight="1" x14ac:dyDescent="0.2">
      <c r="A26" s="284" t="s">
        <v>717</v>
      </c>
      <c r="B26" s="328" t="s">
        <v>718</v>
      </c>
      <c r="C26" s="330" t="s">
        <v>765</v>
      </c>
      <c r="D26" s="333" t="s">
        <v>15</v>
      </c>
      <c r="E26" s="285" t="s">
        <v>746</v>
      </c>
      <c r="F26" s="284" t="s">
        <v>766</v>
      </c>
      <c r="G26" s="297" t="s">
        <v>14</v>
      </c>
      <c r="H26" s="297" t="s">
        <v>24</v>
      </c>
      <c r="I26" s="84" t="str">
        <f>CONCATENATE(G26,H26)</f>
        <v>POSIBLECATASTRÓFICO</v>
      </c>
      <c r="J26" s="316" t="str">
        <f>I27</f>
        <v>4. EXTREMO</v>
      </c>
      <c r="K26" s="282" t="s">
        <v>747</v>
      </c>
      <c r="L26" s="85" t="s">
        <v>94</v>
      </c>
      <c r="M26" s="86" t="s">
        <v>3</v>
      </c>
      <c r="N26" s="57">
        <f>IF(M26="ASIGNADO",15,IF(M26="NO ASIGNADO",0,""))</f>
        <v>15</v>
      </c>
      <c r="O26" s="318">
        <f>SUM(N26:N32)</f>
        <v>100</v>
      </c>
      <c r="P26" s="320" t="s">
        <v>72</v>
      </c>
      <c r="Q26" s="323">
        <f>IF(Q29="DÉBIL",0,IF(Q29="MODERADO",50,IF(Q29="FUERTE",100,"")))</f>
        <v>100</v>
      </c>
      <c r="R26" s="324"/>
      <c r="S26" s="310" t="s">
        <v>95</v>
      </c>
      <c r="T26" s="310" t="s">
        <v>95</v>
      </c>
      <c r="U26" s="311" t="s">
        <v>171</v>
      </c>
      <c r="V26" s="313" t="s">
        <v>114</v>
      </c>
      <c r="W26" s="258"/>
      <c r="X26" s="284" t="s">
        <v>748</v>
      </c>
      <c r="Y26" s="300" t="s">
        <v>749</v>
      </c>
      <c r="Z26" s="303" t="s">
        <v>726</v>
      </c>
      <c r="AA26" s="306" t="s">
        <v>100</v>
      </c>
      <c r="AB26" s="284" t="s">
        <v>750</v>
      </c>
      <c r="AC26" s="309">
        <v>44447</v>
      </c>
      <c r="AD26" s="284" t="s">
        <v>767</v>
      </c>
      <c r="AE26" s="282" t="s">
        <v>728</v>
      </c>
      <c r="AF26" s="284" t="s">
        <v>768</v>
      </c>
      <c r="AG26" s="285" t="s">
        <v>751</v>
      </c>
      <c r="AH26" s="80" t="s">
        <v>104</v>
      </c>
      <c r="AI26" s="80" t="s">
        <v>105</v>
      </c>
      <c r="AJ26" s="80" t="s">
        <v>13</v>
      </c>
      <c r="AK26" s="80" t="s">
        <v>76</v>
      </c>
      <c r="AL26" s="80" t="s">
        <v>13</v>
      </c>
      <c r="AN26" s="80" t="s">
        <v>100</v>
      </c>
      <c r="AO26" s="80" t="s">
        <v>106</v>
      </c>
    </row>
    <row r="27" spans="1:44" ht="81" customHeight="1" x14ac:dyDescent="0.2">
      <c r="A27" s="284"/>
      <c r="B27" s="329"/>
      <c r="C27" s="331"/>
      <c r="D27" s="311"/>
      <c r="E27" s="286"/>
      <c r="F27" s="272"/>
      <c r="G27" s="297"/>
      <c r="H27" s="297"/>
      <c r="I27" s="84" t="str">
        <f>IF(I26="RARA VEZINSIGNIFICANTE","1. BAJO",IF(I26="RARA VEZMENOR","2. BAJO",IF(I26="IMPROBABLEINSIGNIFICANTE","3. BAJO",IF(I26="IMPROBABLEMENOR","4. BAJO",IF(I26="POSIBLEINSIGNIFICANTE","5. BAJO",IF(I26="RARA VEZMODERADO","1. MODERADO",IF(I26="IMPROBABLEMODERADO","2. MODERADO",IF(I26="POSIBLEMENOR","3. MODERADO",IF(I26="PROBABLEINSIGNIFICANTE","4. MODERADO",IF(I26="RARA VEZMAYOR","1. ALTO",IF(I26="IMPROBABLEMAYOR","2. ALTO",IF(I26="POSIBLEMODERADO","3. ALTO",IF(I26="PROBABLEMENOR","4. ALTO",IF(I26="PROBABLEMODERADO","5. ALTO",IF(I26="CASI SEGUROINSIGNIFICANTE","6. ALTO",IF(I26="CASI SEGUROMENOR","7. ALTO",IF(I26="RARA VEZCATASTRÓFICO","1. EXTREMO",IF(I26="IMPROBABLECATASTRÓFICO","2. EXTREMO",IF(I26="POSIBLEMAYOR","3. EXTREMO",IF(I26="POSIBLECATASTRÓFICO","4. EXTREMO",IF(I26="PROBABLEMAYOR","5. EXTREMO",IF(I26="PROBABLECATASTRÓFICO","6. EXTREMO",IF(I26="CASI SEGUROMODERADO","7. EXTREMO",IF(I26="CASI SEGUROMAYOR","8. EXTREMO",IF(I26="CASI SEGUROCATASTRÓFICO","9. EXTREMO","")))))))))))))))))))))))))</f>
        <v>4. EXTREMO</v>
      </c>
      <c r="J27" s="317"/>
      <c r="K27" s="282"/>
      <c r="L27" s="87" t="s">
        <v>107</v>
      </c>
      <c r="M27" s="88" t="s">
        <v>11</v>
      </c>
      <c r="N27" s="60">
        <f>IF(M27="ADECUADO",15,IF(M27="INADECUADO",0,""))</f>
        <v>15</v>
      </c>
      <c r="O27" s="319"/>
      <c r="P27" s="321"/>
      <c r="Q27" s="323"/>
      <c r="R27" s="325"/>
      <c r="S27" s="310"/>
      <c r="T27" s="310"/>
      <c r="U27" s="311"/>
      <c r="V27" s="314"/>
      <c r="W27" s="258"/>
      <c r="X27" s="284"/>
      <c r="Y27" s="301"/>
      <c r="Z27" s="304"/>
      <c r="AA27" s="307"/>
      <c r="AB27" s="272"/>
      <c r="AC27" s="272"/>
      <c r="AD27" s="272"/>
      <c r="AE27" s="282"/>
      <c r="AF27" s="284"/>
      <c r="AG27" s="286"/>
      <c r="AH27" s="80" t="s">
        <v>95</v>
      </c>
      <c r="AI27" s="80" t="s">
        <v>108</v>
      </c>
      <c r="AL27" s="80" t="s">
        <v>18</v>
      </c>
      <c r="AN27" s="80" t="s">
        <v>109</v>
      </c>
      <c r="AO27" s="80" t="s">
        <v>96</v>
      </c>
    </row>
    <row r="28" spans="1:44" ht="81" customHeight="1" x14ac:dyDescent="0.2">
      <c r="A28" s="284"/>
      <c r="B28" s="329"/>
      <c r="C28" s="331"/>
      <c r="D28" s="311"/>
      <c r="E28" s="286"/>
      <c r="F28" s="272"/>
      <c r="G28" s="297"/>
      <c r="H28" s="297"/>
      <c r="I28" s="84" t="str">
        <f>IF(OR(I27="1. BAJO",I27="2. BAJO",I27="3. BAJO",I27="4. BAJO",I27="5. BAJO"),"BAJO",IF(OR(I27="1. MODERADO",I27="2. MODERADO",I27="3. MODERADO",I27="4. MODERADO"),"MODERADO",IF(OR(I27="1. ALTO",I27="2. ALTO",I27="3. ALTO",I27="4. ALTO",I27="5. ALTO",I27="6. ALTO",I27="7. ALTO"),"ALTO",IF(OR(I27="1. EXTREMO",I27="2. EXTREMO",I27="3. EXTREMO",I27="4. EXTREMO",I27="5. EXTREMO",I27="6. EXTREMO",I27="7. EXTREMO",I27="8. EXTREMO",I27="9. EXTREMO"),"EXTREMO",""))))</f>
        <v>EXTREMO</v>
      </c>
      <c r="J28" s="317"/>
      <c r="K28" s="282"/>
      <c r="L28" s="89" t="s">
        <v>110</v>
      </c>
      <c r="M28" s="88" t="s">
        <v>16</v>
      </c>
      <c r="N28" s="60">
        <f>IF(M28="OPORTUNA",15,IF(M28="INOPORTUNA",0,""))</f>
        <v>15</v>
      </c>
      <c r="O28" s="319"/>
      <c r="P28" s="321"/>
      <c r="Q28" s="323"/>
      <c r="R28" s="325"/>
      <c r="S28" s="62" t="s">
        <v>111</v>
      </c>
      <c r="T28" s="62" t="s">
        <v>112</v>
      </c>
      <c r="U28" s="311"/>
      <c r="V28" s="314"/>
      <c r="W28" s="258"/>
      <c r="X28" s="284"/>
      <c r="Y28" s="301"/>
      <c r="Z28" s="304"/>
      <c r="AA28" s="307"/>
      <c r="AB28" s="272"/>
      <c r="AC28" s="272"/>
      <c r="AD28" s="272"/>
      <c r="AE28" s="282"/>
      <c r="AF28" s="284"/>
      <c r="AG28" s="286"/>
      <c r="AH28" s="80" t="s">
        <v>113</v>
      </c>
      <c r="AI28" s="80" t="s">
        <v>114</v>
      </c>
      <c r="AJ28" s="80" t="s">
        <v>97</v>
      </c>
      <c r="AK28" s="80" t="s">
        <v>115</v>
      </c>
      <c r="AL28" s="80" t="s">
        <v>24</v>
      </c>
      <c r="AO28" s="80" t="s">
        <v>116</v>
      </c>
    </row>
    <row r="29" spans="1:44" ht="81" customHeight="1" x14ac:dyDescent="0.2">
      <c r="A29" s="284"/>
      <c r="B29" s="329"/>
      <c r="C29" s="331"/>
      <c r="D29" s="311"/>
      <c r="E29" s="64" t="s">
        <v>117</v>
      </c>
      <c r="F29" s="272"/>
      <c r="G29" s="297"/>
      <c r="H29" s="297"/>
      <c r="I29" s="84"/>
      <c r="J29" s="317"/>
      <c r="K29" s="282"/>
      <c r="L29" s="87" t="s">
        <v>118</v>
      </c>
      <c r="M29" s="88" t="s">
        <v>119</v>
      </c>
      <c r="N29" s="60">
        <f>IF(M29="PREVENIR",15,IF(M29="DETECTAR",10,IF(M29="NO ES UN CONTROL",0,"")))</f>
        <v>15</v>
      </c>
      <c r="O29" s="288" t="str">
        <f>IF(O26&lt;86,"DÉBIL",IF(O26&lt;96,"MODERADO",IF(O26&lt;101,"FUERTE","")))</f>
        <v>FUERTE</v>
      </c>
      <c r="P29" s="321"/>
      <c r="Q29" s="290" t="str">
        <f>IF(AND(O29="FUERTE",P26="FUERTE (SIEMPRE SE EJECUTA)"),"FUERTE",IF(OR(O29="DÉBIL",P26="DÉBIL (NO SE EJECUTA)"),"DÉBIL",IF(OR(O29="MODERADO",P26="MODERADO (ALGUNAS VECES)"),"MODERADO")))</f>
        <v>FUERTE</v>
      </c>
      <c r="R29" s="292" t="str">
        <f>IF(AND(O29="FUERTE",P26="FUERTE (SIEMPRE SE EJECUTA)"),"NO","SÍ")</f>
        <v>NO</v>
      </c>
      <c r="S29" s="294">
        <f>IF(AND($Q$15="FUERTE",$S$12="DIRECTAMENTE",$T$12="DIRECTAMENTE"),2,IF(AND($Q$15="FUERTE",$S$12="DIRECTAMENTE",$T$12="INDIRECTAMENTE"),2,IF(AND($Q$15="FUERTE",$S$12="DIRECTAMENTE",$T$12="NO DISMINUYE"),2,IF(AND($Q$15="FUERTE",$S$12="NO DISMINUYE",$T$12="DIRECTAMENTE"),0,IF(AND($Q$15="MODERADO",$S$12="DIRECTAMENTE",$T$12="DIRECTAMENTE"),1,IF(AND($Q$15="MODERADO",$S$12="DIRECTAMENTE",$T$12="INDIRECTAMENTE"),1,IF(AND($Q$15="MODERADO",$S$12="DIRECTAMENTE",$T$12="NO DISMINUYE"),1,IF(AND($Q$15="MODERADO",$S$12="NO DISMINUYE",$T$12="DIRECTAMENTE"),0,"N/A"))))))))</f>
        <v>1</v>
      </c>
      <c r="T29" s="295">
        <f>IF(AND($Q$15="FUERTE",$S$12="DIRECTAMENTE",$T$12="DIRECTAMENTE"),2,IF(AND($Q$15="FUERTE",$S$12="DIRECTAMENTE",$T$12="INDIRECTAMENTE"),1,IF(AND($Q$15="FUERTE",$S$12="DIRECTAMENTE",$T$12="NO DISMINUYE"),0,IF(AND($Q$15="FUERTE",$S$12="NO DISMINUYE",$T$12="DIRECTAMENTE"),2,IF(AND($Q$15="MODERADO",$S$12="DIRECTAMENTE",$T$12="DIRECTAMENTE"),1,IF(AND($Q$15="MODERADO",$S$12="DIRECTAMENTE",$T$12="INDIRECTAMENTE"),0,IF(AND($Q$15="MODERADO",$S$12="DIRECTAMENTE",$T$12="NO DISMINUYE"),0,IF(AND($Q$15="MODERADO",$S$12="NO DISMINUYE",$T$12="DIRECTAMENTE"),1,"N/A"))))))))</f>
        <v>1</v>
      </c>
      <c r="U29" s="311"/>
      <c r="V29" s="314"/>
      <c r="W29" s="258"/>
      <c r="X29" s="284"/>
      <c r="Y29" s="301"/>
      <c r="Z29" s="305"/>
      <c r="AA29" s="307"/>
      <c r="AB29" s="272"/>
      <c r="AC29" s="272"/>
      <c r="AD29" s="272"/>
      <c r="AE29" s="282"/>
      <c r="AF29" s="297" t="s">
        <v>752</v>
      </c>
      <c r="AG29" s="286"/>
      <c r="AH29" s="80" t="s">
        <v>95</v>
      </c>
      <c r="AO29" s="80" t="s">
        <v>121</v>
      </c>
    </row>
    <row r="30" spans="1:44" ht="81" customHeight="1" x14ac:dyDescent="0.2">
      <c r="A30" s="284"/>
      <c r="B30" s="329"/>
      <c r="C30" s="331"/>
      <c r="D30" s="311"/>
      <c r="E30" s="273" t="s">
        <v>753</v>
      </c>
      <c r="F30" s="272"/>
      <c r="G30" s="297"/>
      <c r="H30" s="297"/>
      <c r="I30" s="84"/>
      <c r="J30" s="317"/>
      <c r="K30" s="282"/>
      <c r="L30" s="87" t="s">
        <v>123</v>
      </c>
      <c r="M30" s="88" t="s">
        <v>34</v>
      </c>
      <c r="N30" s="60">
        <f>IF(M30="CONFIABLE",15,IF(M30="NO CONFIABLE",0,""))</f>
        <v>15</v>
      </c>
      <c r="O30" s="289"/>
      <c r="P30" s="321"/>
      <c r="Q30" s="290"/>
      <c r="R30" s="292"/>
      <c r="S30" s="294"/>
      <c r="T30" s="296"/>
      <c r="U30" s="311"/>
      <c r="V30" s="314"/>
      <c r="W30" s="258"/>
      <c r="X30" s="284"/>
      <c r="Y30" s="301"/>
      <c r="Z30" s="64" t="s">
        <v>124</v>
      </c>
      <c r="AA30" s="307"/>
      <c r="AB30" s="272"/>
      <c r="AC30" s="272"/>
      <c r="AD30" s="272"/>
      <c r="AE30" s="282"/>
      <c r="AF30" s="298"/>
      <c r="AG30" s="286"/>
      <c r="AH30" s="80" t="s">
        <v>125</v>
      </c>
      <c r="AJ30" s="80" t="s">
        <v>21</v>
      </c>
      <c r="AK30" s="80" t="s">
        <v>119</v>
      </c>
      <c r="AL30" s="80" t="s">
        <v>22</v>
      </c>
      <c r="AO30" s="80" t="s">
        <v>126</v>
      </c>
    </row>
    <row r="31" spans="1:44" ht="81" customHeight="1" x14ac:dyDescent="0.2">
      <c r="A31" s="284"/>
      <c r="B31" s="329"/>
      <c r="C31" s="331"/>
      <c r="D31" s="311"/>
      <c r="E31" s="273"/>
      <c r="F31" s="272"/>
      <c r="G31" s="297"/>
      <c r="H31" s="297"/>
      <c r="I31" s="84"/>
      <c r="J31" s="317"/>
      <c r="K31" s="282"/>
      <c r="L31" s="87" t="s">
        <v>127</v>
      </c>
      <c r="M31" s="88" t="s">
        <v>42</v>
      </c>
      <c r="N31" s="60">
        <f>IF(M31="SE INVESTIGAN Y SE RESUELVEN OPORTUNAMENTE",15,IF(M31="NO SE INVESTIGAN Y SE RESUELVEN OPORTUNAMENTE",0,""))</f>
        <v>15</v>
      </c>
      <c r="O31" s="289"/>
      <c r="P31" s="321"/>
      <c r="Q31" s="290"/>
      <c r="R31" s="292"/>
      <c r="S31" s="294"/>
      <c r="T31" s="296"/>
      <c r="U31" s="311"/>
      <c r="V31" s="314"/>
      <c r="W31" s="258"/>
      <c r="X31" s="284"/>
      <c r="Y31" s="301"/>
      <c r="Z31" s="275" t="s">
        <v>754</v>
      </c>
      <c r="AA31" s="307"/>
      <c r="AB31" s="272"/>
      <c r="AC31" s="272"/>
      <c r="AD31" s="272"/>
      <c r="AE31" s="282"/>
      <c r="AF31" s="298"/>
      <c r="AG31" s="286"/>
      <c r="AH31" s="80" t="s">
        <v>108</v>
      </c>
      <c r="AO31" s="80" t="s">
        <v>129</v>
      </c>
      <c r="AR31" s="239"/>
    </row>
    <row r="32" spans="1:44" ht="81" customHeight="1" x14ac:dyDescent="0.2">
      <c r="A32" s="285"/>
      <c r="B32" s="329"/>
      <c r="C32" s="332"/>
      <c r="D32" s="312"/>
      <c r="E32" s="274"/>
      <c r="F32" s="303"/>
      <c r="G32" s="334"/>
      <c r="H32" s="334"/>
      <c r="I32" s="84"/>
      <c r="J32" s="317"/>
      <c r="K32" s="283"/>
      <c r="L32" s="90" t="s">
        <v>130</v>
      </c>
      <c r="M32" s="91" t="s">
        <v>53</v>
      </c>
      <c r="N32" s="67">
        <f>IF(M32="COMPLETA",10,IF(M32="INCOMPLETA",5,IF(M32="NO EXISTE",0,"")))</f>
        <v>10</v>
      </c>
      <c r="O32" s="289"/>
      <c r="P32" s="322"/>
      <c r="Q32" s="291"/>
      <c r="R32" s="293"/>
      <c r="S32" s="295"/>
      <c r="T32" s="296"/>
      <c r="U32" s="312"/>
      <c r="V32" s="314"/>
      <c r="W32" s="315"/>
      <c r="X32" s="285"/>
      <c r="Y32" s="302"/>
      <c r="Z32" s="276"/>
      <c r="AA32" s="308"/>
      <c r="AB32" s="303"/>
      <c r="AC32" s="303"/>
      <c r="AD32" s="303"/>
      <c r="AE32" s="283"/>
      <c r="AF32" s="299"/>
      <c r="AG32" s="287"/>
      <c r="AO32" s="80" t="s">
        <v>131</v>
      </c>
    </row>
    <row r="33" spans="1:41" ht="27.75" customHeight="1" x14ac:dyDescent="0.2">
      <c r="A33" s="277" t="s">
        <v>160</v>
      </c>
      <c r="B33" s="277"/>
      <c r="C33" s="277"/>
      <c r="D33" s="277"/>
      <c r="E33" s="277"/>
      <c r="F33" s="277"/>
      <c r="G33" s="277"/>
      <c r="H33" s="277"/>
      <c r="I33" s="277"/>
      <c r="J33" s="277"/>
      <c r="K33" s="277"/>
      <c r="L33" s="277"/>
      <c r="M33" s="277"/>
      <c r="N33" s="277"/>
      <c r="O33" s="277"/>
      <c r="P33" s="277"/>
      <c r="Q33" s="277"/>
      <c r="R33" s="277"/>
      <c r="S33" s="277"/>
      <c r="T33" s="277"/>
      <c r="U33" s="277"/>
      <c r="V33" s="277"/>
      <c r="W33" s="277"/>
      <c r="X33" s="277"/>
      <c r="Y33" s="277"/>
      <c r="Z33" s="277"/>
      <c r="AA33" s="277"/>
      <c r="AB33" s="277"/>
      <c r="AC33" s="277"/>
      <c r="AD33" s="277"/>
      <c r="AE33" s="277"/>
      <c r="AF33" s="277"/>
      <c r="AG33" s="277"/>
      <c r="AO33" s="80" t="s">
        <v>161</v>
      </c>
    </row>
    <row r="34" spans="1:41" ht="21.75" customHeight="1" x14ac:dyDescent="0.2">
      <c r="A34" s="278" t="s">
        <v>162</v>
      </c>
      <c r="B34" s="278"/>
      <c r="C34" s="278"/>
      <c r="D34" s="278"/>
      <c r="E34" s="278"/>
      <c r="F34" s="278"/>
      <c r="G34" s="278"/>
      <c r="H34" s="278"/>
      <c r="I34" s="278"/>
      <c r="J34" s="278"/>
      <c r="K34" s="278"/>
      <c r="L34" s="278"/>
      <c r="M34" s="278"/>
      <c r="N34" s="278"/>
      <c r="O34" s="278"/>
      <c r="P34" s="278"/>
      <c r="Q34" s="278"/>
      <c r="R34" s="278"/>
      <c r="S34" s="278"/>
      <c r="T34" s="278"/>
      <c r="U34" s="278"/>
      <c r="V34" s="278"/>
      <c r="W34" s="278"/>
      <c r="X34" s="278"/>
      <c r="Y34" s="278"/>
      <c r="Z34" s="278"/>
      <c r="AA34" s="278"/>
      <c r="AB34" s="278"/>
      <c r="AC34" s="278"/>
      <c r="AD34" s="278"/>
      <c r="AE34" s="278"/>
      <c r="AF34" s="278"/>
      <c r="AG34" s="278"/>
      <c r="AO34" s="80" t="s">
        <v>163</v>
      </c>
    </row>
    <row r="35" spans="1:41" ht="27.75" customHeight="1" x14ac:dyDescent="0.2">
      <c r="A35" s="279" t="s">
        <v>164</v>
      </c>
      <c r="B35" s="279"/>
      <c r="C35" s="279" t="s">
        <v>165</v>
      </c>
      <c r="D35" s="279"/>
      <c r="E35" s="279"/>
      <c r="F35" s="279"/>
      <c r="G35" s="279"/>
      <c r="H35" s="279"/>
      <c r="I35" s="279"/>
      <c r="J35" s="279"/>
      <c r="K35" s="279"/>
      <c r="L35" s="279"/>
      <c r="M35" s="279"/>
      <c r="N35" s="279"/>
      <c r="O35" s="279"/>
      <c r="P35" s="279"/>
      <c r="Q35" s="279"/>
      <c r="R35" s="279"/>
      <c r="S35" s="279"/>
      <c r="T35" s="279"/>
      <c r="U35" s="279"/>
      <c r="V35" s="279"/>
      <c r="W35" s="279"/>
      <c r="X35" s="279"/>
      <c r="Y35" s="279"/>
      <c r="Z35" s="280" t="s">
        <v>166</v>
      </c>
      <c r="AA35" s="280"/>
      <c r="AB35" s="280"/>
      <c r="AC35" s="280"/>
      <c r="AD35" s="281" t="s">
        <v>167</v>
      </c>
      <c r="AE35" s="281"/>
      <c r="AF35" s="281"/>
      <c r="AG35" s="281"/>
      <c r="AO35" s="80" t="s">
        <v>168</v>
      </c>
    </row>
    <row r="36" spans="1:41" s="104" customFormat="1" ht="27.75" customHeight="1" x14ac:dyDescent="0.2">
      <c r="A36" s="252">
        <v>1</v>
      </c>
      <c r="B36" s="253"/>
      <c r="C36" s="265" t="s">
        <v>755</v>
      </c>
      <c r="D36" s="265"/>
      <c r="E36" s="265"/>
      <c r="F36" s="265"/>
      <c r="G36" s="265"/>
      <c r="H36" s="265"/>
      <c r="I36" s="265"/>
      <c r="J36" s="265"/>
      <c r="K36" s="265"/>
      <c r="L36" s="265"/>
      <c r="M36" s="265"/>
      <c r="N36" s="265"/>
      <c r="O36" s="265"/>
      <c r="P36" s="265"/>
      <c r="Q36" s="265"/>
      <c r="R36" s="265"/>
      <c r="S36" s="265"/>
      <c r="T36" s="265"/>
      <c r="U36" s="265"/>
      <c r="V36" s="265"/>
      <c r="W36" s="265"/>
      <c r="X36" s="265"/>
      <c r="Y36" s="265"/>
      <c r="Z36" s="266">
        <v>43830</v>
      </c>
      <c r="AA36" s="267"/>
      <c r="AB36" s="267"/>
      <c r="AC36" s="268"/>
      <c r="AD36" s="269" t="s">
        <v>756</v>
      </c>
      <c r="AE36" s="270"/>
      <c r="AF36" s="270"/>
      <c r="AG36" s="270"/>
      <c r="AO36" s="80" t="s">
        <v>171</v>
      </c>
    </row>
    <row r="37" spans="1:41" s="104" customFormat="1" ht="27.75" customHeight="1" x14ac:dyDescent="0.2">
      <c r="A37" s="252">
        <v>2</v>
      </c>
      <c r="B37" s="253"/>
      <c r="C37" s="254" t="s">
        <v>757</v>
      </c>
      <c r="D37" s="254"/>
      <c r="E37" s="254"/>
      <c r="F37" s="254"/>
      <c r="G37" s="254"/>
      <c r="H37" s="254"/>
      <c r="I37" s="254"/>
      <c r="J37" s="254"/>
      <c r="K37" s="254"/>
      <c r="L37" s="254"/>
      <c r="M37" s="254"/>
      <c r="N37" s="254"/>
      <c r="O37" s="254"/>
      <c r="P37" s="254"/>
      <c r="Q37" s="254"/>
      <c r="R37" s="254"/>
      <c r="S37" s="254"/>
      <c r="T37" s="254"/>
      <c r="U37" s="254"/>
      <c r="V37" s="254"/>
      <c r="W37" s="254"/>
      <c r="X37" s="254"/>
      <c r="Y37" s="254"/>
      <c r="Z37" s="271">
        <v>43861</v>
      </c>
      <c r="AA37" s="256"/>
      <c r="AB37" s="256"/>
      <c r="AC37" s="257"/>
      <c r="AD37" s="272" t="s">
        <v>756</v>
      </c>
      <c r="AE37" s="272"/>
      <c r="AF37" s="272"/>
      <c r="AG37" s="272"/>
      <c r="AO37" s="80" t="s">
        <v>175</v>
      </c>
    </row>
    <row r="38" spans="1:41" s="104" customFormat="1" ht="27.75" customHeight="1" x14ac:dyDescent="0.2">
      <c r="A38" s="252"/>
      <c r="B38" s="253"/>
      <c r="C38" s="254"/>
      <c r="D38" s="254"/>
      <c r="E38" s="254"/>
      <c r="F38" s="254"/>
      <c r="G38" s="254"/>
      <c r="H38" s="254"/>
      <c r="I38" s="254"/>
      <c r="J38" s="254"/>
      <c r="K38" s="254"/>
      <c r="L38" s="254"/>
      <c r="M38" s="254"/>
      <c r="N38" s="254"/>
      <c r="O38" s="254"/>
      <c r="P38" s="254"/>
      <c r="Q38" s="254"/>
      <c r="R38" s="254"/>
      <c r="S38" s="254"/>
      <c r="T38" s="254"/>
      <c r="U38" s="254"/>
      <c r="V38" s="254"/>
      <c r="W38" s="254"/>
      <c r="X38" s="254"/>
      <c r="Y38" s="254"/>
      <c r="Z38" s="255"/>
      <c r="AA38" s="256"/>
      <c r="AB38" s="256"/>
      <c r="AC38" s="257"/>
      <c r="AD38" s="258"/>
      <c r="AE38" s="258"/>
      <c r="AF38" s="258"/>
      <c r="AG38" s="258"/>
      <c r="AO38" s="80" t="s">
        <v>181</v>
      </c>
    </row>
    <row r="39" spans="1:41" ht="15" customHeight="1" x14ac:dyDescent="0.2">
      <c r="A39" s="259" t="s">
        <v>182</v>
      </c>
      <c r="B39" s="259"/>
      <c r="C39" s="259"/>
      <c r="D39" s="259"/>
      <c r="E39" s="259"/>
      <c r="F39" s="259"/>
      <c r="G39" s="259"/>
      <c r="H39" s="259"/>
      <c r="I39" s="259"/>
      <c r="J39" s="259"/>
      <c r="K39" s="259"/>
      <c r="L39" s="259"/>
      <c r="M39" s="259"/>
      <c r="N39" s="259"/>
      <c r="O39" s="259"/>
      <c r="P39" s="259"/>
      <c r="Q39" s="259"/>
      <c r="R39" s="259"/>
      <c r="S39" s="259"/>
      <c r="T39" s="259"/>
      <c r="U39" s="259"/>
      <c r="V39" s="259"/>
      <c r="W39" s="259"/>
      <c r="X39" s="259"/>
      <c r="Y39" s="259"/>
      <c r="Z39" s="259"/>
      <c r="AA39" s="259"/>
      <c r="AB39" s="259"/>
      <c r="AC39" s="259"/>
      <c r="AD39" s="259"/>
      <c r="AE39" s="259"/>
      <c r="AF39" s="259"/>
      <c r="AG39" s="259"/>
      <c r="AO39" s="80" t="s">
        <v>183</v>
      </c>
    </row>
    <row r="40" spans="1:41" customFormat="1" ht="30.75" customHeight="1" x14ac:dyDescent="0.25">
      <c r="A40" s="260" t="s">
        <v>167</v>
      </c>
      <c r="B40" s="260"/>
      <c r="C40" s="260"/>
      <c r="D40" s="260"/>
      <c r="E40" s="260"/>
      <c r="F40" s="260"/>
      <c r="G40" s="260" t="s">
        <v>184</v>
      </c>
      <c r="H40" s="260"/>
      <c r="I40" s="260"/>
      <c r="J40" s="260"/>
      <c r="K40" s="260"/>
      <c r="L40" s="260"/>
      <c r="M40" s="261" t="s">
        <v>185</v>
      </c>
      <c r="N40" s="262"/>
      <c r="O40" s="262"/>
      <c r="P40" s="262"/>
      <c r="Q40" s="262"/>
      <c r="R40" s="262"/>
      <c r="S40" s="262"/>
      <c r="T40" s="262"/>
      <c r="U40" s="262"/>
      <c r="V40" s="263"/>
      <c r="W40" s="261" t="s">
        <v>186</v>
      </c>
      <c r="X40" s="262"/>
      <c r="Y40" s="262"/>
      <c r="Z40" s="262"/>
      <c r="AA40" s="263"/>
      <c r="AB40" s="264" t="str">
        <f>IF(X7="X","APOYO OFICINA ASESORA DE PLANEACIÓN","APOYO OFICINA DE CONTROL INTERNO")</f>
        <v>APOYO OFICINA DE CONTROL INTERNO</v>
      </c>
      <c r="AC40" s="264"/>
      <c r="AD40" s="264"/>
      <c r="AE40" s="264"/>
      <c r="AF40" s="264"/>
      <c r="AG40" s="264"/>
      <c r="AH40" s="70"/>
      <c r="AO40" s="80" t="s">
        <v>187</v>
      </c>
    </row>
    <row r="41" spans="1:41" s="109" customFormat="1" ht="33.75" customHeight="1" x14ac:dyDescent="0.25">
      <c r="A41" s="105" t="s">
        <v>188</v>
      </c>
      <c r="B41" s="240" t="s">
        <v>758</v>
      </c>
      <c r="C41" s="241"/>
      <c r="D41" s="241"/>
      <c r="E41" s="241"/>
      <c r="F41" s="242"/>
      <c r="G41" s="106" t="s">
        <v>188</v>
      </c>
      <c r="H41" s="240" t="s">
        <v>759</v>
      </c>
      <c r="I41" s="241"/>
      <c r="J41" s="241"/>
      <c r="K41" s="241"/>
      <c r="L41" s="242"/>
      <c r="M41" s="106" t="s">
        <v>188</v>
      </c>
      <c r="N41" s="107"/>
      <c r="O41" s="243" t="s">
        <v>760</v>
      </c>
      <c r="P41" s="243"/>
      <c r="Q41" s="243"/>
      <c r="R41" s="243"/>
      <c r="S41" s="243"/>
      <c r="T41" s="243"/>
      <c r="U41" s="243"/>
      <c r="V41" s="244"/>
      <c r="W41" s="108" t="s">
        <v>188</v>
      </c>
      <c r="X41" s="240"/>
      <c r="Y41" s="241"/>
      <c r="Z41" s="241"/>
      <c r="AA41" s="242"/>
      <c r="AB41" s="108" t="s">
        <v>188</v>
      </c>
      <c r="AC41" s="245" t="s">
        <v>761</v>
      </c>
      <c r="AD41" s="245"/>
      <c r="AE41" s="245"/>
      <c r="AF41" s="245"/>
      <c r="AG41" s="245"/>
      <c r="AO41" s="80" t="s">
        <v>193</v>
      </c>
    </row>
    <row r="42" spans="1:41" s="109" customFormat="1" ht="32.25" customHeight="1" x14ac:dyDescent="0.25">
      <c r="A42" s="105" t="s">
        <v>194</v>
      </c>
      <c r="B42" s="246" t="s">
        <v>762</v>
      </c>
      <c r="C42" s="247"/>
      <c r="D42" s="247"/>
      <c r="E42" s="247"/>
      <c r="F42" s="248"/>
      <c r="G42" s="105" t="s">
        <v>194</v>
      </c>
      <c r="H42" s="249" t="s">
        <v>769</v>
      </c>
      <c r="I42" s="250"/>
      <c r="J42" s="250"/>
      <c r="K42" s="250"/>
      <c r="L42" s="250"/>
      <c r="M42" s="106" t="s">
        <v>194</v>
      </c>
      <c r="N42" s="110"/>
      <c r="O42" s="250" t="s">
        <v>763</v>
      </c>
      <c r="P42" s="250"/>
      <c r="Q42" s="250"/>
      <c r="R42" s="250"/>
      <c r="S42" s="250"/>
      <c r="T42" s="250"/>
      <c r="U42" s="250"/>
      <c r="V42" s="250"/>
      <c r="W42" s="105" t="s">
        <v>194</v>
      </c>
      <c r="X42" s="251"/>
      <c r="Y42" s="241"/>
      <c r="Z42" s="241"/>
      <c r="AA42" s="242"/>
      <c r="AB42" s="105" t="s">
        <v>194</v>
      </c>
      <c r="AC42" s="240" t="s">
        <v>678</v>
      </c>
      <c r="AD42" s="241"/>
      <c r="AE42" s="241"/>
      <c r="AF42" s="241"/>
      <c r="AG42" s="242"/>
      <c r="AO42" s="80" t="s">
        <v>199</v>
      </c>
    </row>
    <row r="43" spans="1:41" s="104" customFormat="1" x14ac:dyDescent="0.2">
      <c r="D43" s="41"/>
      <c r="AO43" s="80" t="s">
        <v>200</v>
      </c>
    </row>
    <row r="44" spans="1:41" x14ac:dyDescent="0.2">
      <c r="AO44" s="80" t="s">
        <v>201</v>
      </c>
    </row>
    <row r="45" spans="1:41" x14ac:dyDescent="0.2">
      <c r="AO45" s="80" t="s">
        <v>202</v>
      </c>
    </row>
    <row r="46" spans="1:41" x14ac:dyDescent="0.2">
      <c r="AO46" s="80" t="s">
        <v>203</v>
      </c>
    </row>
    <row r="47" spans="1:41" x14ac:dyDescent="0.2">
      <c r="AO47" s="80" t="s">
        <v>204</v>
      </c>
    </row>
    <row r="48" spans="1:41" x14ac:dyDescent="0.2">
      <c r="AO48" s="80" t="s">
        <v>205</v>
      </c>
    </row>
  </sheetData>
  <sheetProtection selectLockedCells="1"/>
  <dataConsolidate/>
  <mergeCells count="181">
    <mergeCell ref="A7:B7"/>
    <mergeCell ref="C7:F7"/>
    <mergeCell ref="G7:L7"/>
    <mergeCell ref="M7:V7"/>
    <mergeCell ref="Z7:AA7"/>
    <mergeCell ref="AF7:AG7"/>
    <mergeCell ref="A8:F8"/>
    <mergeCell ref="G8:AB8"/>
    <mergeCell ref="AC8:AC11"/>
    <mergeCell ref="AD8:AG10"/>
    <mergeCell ref="A9:A11"/>
    <mergeCell ref="B9:B11"/>
    <mergeCell ref="C9:C11"/>
    <mergeCell ref="D9:D11"/>
    <mergeCell ref="E9:E11"/>
    <mergeCell ref="F9:F11"/>
    <mergeCell ref="G9:J9"/>
    <mergeCell ref="K9:T9"/>
    <mergeCell ref="U9:AB9"/>
    <mergeCell ref="G10:J10"/>
    <mergeCell ref="K10:K11"/>
    <mergeCell ref="L10:L11"/>
    <mergeCell ref="M10:M11"/>
    <mergeCell ref="N10:N11"/>
    <mergeCell ref="O10:O11"/>
    <mergeCell ref="P10:P11"/>
    <mergeCell ref="W10:W11"/>
    <mergeCell ref="X10:X11"/>
    <mergeCell ref="Y10:AB10"/>
    <mergeCell ref="A12:A18"/>
    <mergeCell ref="B12:B18"/>
    <mergeCell ref="C12:C18"/>
    <mergeCell ref="D12:D18"/>
    <mergeCell ref="E12:E14"/>
    <mergeCell ref="F12:F18"/>
    <mergeCell ref="G12:G18"/>
    <mergeCell ref="Q10:Q11"/>
    <mergeCell ref="R10:R11"/>
    <mergeCell ref="S10:S11"/>
    <mergeCell ref="T10:T11"/>
    <mergeCell ref="U10:U11"/>
    <mergeCell ref="V10:V11"/>
    <mergeCell ref="AD12:AD18"/>
    <mergeCell ref="AE12:AE18"/>
    <mergeCell ref="AF12:AF14"/>
    <mergeCell ref="AG12:AG18"/>
    <mergeCell ref="O15:O18"/>
    <mergeCell ref="Q15:Q18"/>
    <mergeCell ref="R15:R18"/>
    <mergeCell ref="S15:S18"/>
    <mergeCell ref="T15:T18"/>
    <mergeCell ref="AF15:AF18"/>
    <mergeCell ref="X12:X18"/>
    <mergeCell ref="Y12:Y18"/>
    <mergeCell ref="Z12:Z15"/>
    <mergeCell ref="AA12:AA18"/>
    <mergeCell ref="AB12:AB18"/>
    <mergeCell ref="AC12:AC18"/>
    <mergeCell ref="R12:R14"/>
    <mergeCell ref="S12:S13"/>
    <mergeCell ref="T12:T13"/>
    <mergeCell ref="U12:U18"/>
    <mergeCell ref="V12:V18"/>
    <mergeCell ref="W12:W18"/>
    <mergeCell ref="O12:O14"/>
    <mergeCell ref="P12:P18"/>
    <mergeCell ref="E16:E18"/>
    <mergeCell ref="Z17:Z18"/>
    <mergeCell ref="A19:A25"/>
    <mergeCell ref="B19:B25"/>
    <mergeCell ref="C19:C25"/>
    <mergeCell ref="D19:D25"/>
    <mergeCell ref="E19:E21"/>
    <mergeCell ref="F19:F25"/>
    <mergeCell ref="G19:G25"/>
    <mergeCell ref="H19:H25"/>
    <mergeCell ref="H12:H18"/>
    <mergeCell ref="J12:J18"/>
    <mergeCell ref="K12:K18"/>
    <mergeCell ref="Q12:Q14"/>
    <mergeCell ref="AE19:AE25"/>
    <mergeCell ref="AF19:AF21"/>
    <mergeCell ref="AG19:AG25"/>
    <mergeCell ref="AR19:AR21"/>
    <mergeCell ref="O22:O25"/>
    <mergeCell ref="Q22:Q25"/>
    <mergeCell ref="R22:R25"/>
    <mergeCell ref="S22:S25"/>
    <mergeCell ref="T22:T25"/>
    <mergeCell ref="AF22:AF25"/>
    <mergeCell ref="Y19:Y25"/>
    <mergeCell ref="Z19:Z22"/>
    <mergeCell ref="AA19:AA25"/>
    <mergeCell ref="AB19:AB25"/>
    <mergeCell ref="AC19:AC25"/>
    <mergeCell ref="AD19:AD25"/>
    <mergeCell ref="S19:S20"/>
    <mergeCell ref="T19:T20"/>
    <mergeCell ref="U19:U25"/>
    <mergeCell ref="V19:V25"/>
    <mergeCell ref="W19:W25"/>
    <mergeCell ref="X19:X25"/>
    <mergeCell ref="O19:O21"/>
    <mergeCell ref="P19:P25"/>
    <mergeCell ref="J26:J32"/>
    <mergeCell ref="K26:K32"/>
    <mergeCell ref="O26:O28"/>
    <mergeCell ref="P26:P32"/>
    <mergeCell ref="Q26:Q28"/>
    <mergeCell ref="R26:R28"/>
    <mergeCell ref="E23:E25"/>
    <mergeCell ref="Z24:Z25"/>
    <mergeCell ref="A26:A32"/>
    <mergeCell ref="B26:B32"/>
    <mergeCell ref="C26:C32"/>
    <mergeCell ref="D26:D32"/>
    <mergeCell ref="E26:E28"/>
    <mergeCell ref="F26:F32"/>
    <mergeCell ref="G26:G32"/>
    <mergeCell ref="H26:H32"/>
    <mergeCell ref="J19:J25"/>
    <mergeCell ref="K19:K25"/>
    <mergeCell ref="Q19:Q21"/>
    <mergeCell ref="R19:R21"/>
    <mergeCell ref="AF29:AF32"/>
    <mergeCell ref="Y26:Y32"/>
    <mergeCell ref="Z26:Z29"/>
    <mergeCell ref="AA26:AA32"/>
    <mergeCell ref="AB26:AB32"/>
    <mergeCell ref="AC26:AC32"/>
    <mergeCell ref="AD26:AD32"/>
    <mergeCell ref="S26:S27"/>
    <mergeCell ref="T26:T27"/>
    <mergeCell ref="U26:U32"/>
    <mergeCell ref="V26:V32"/>
    <mergeCell ref="W26:W32"/>
    <mergeCell ref="X26:X32"/>
    <mergeCell ref="A36:B36"/>
    <mergeCell ref="C36:Y36"/>
    <mergeCell ref="Z36:AC36"/>
    <mergeCell ref="AD36:AG36"/>
    <mergeCell ref="A37:B37"/>
    <mergeCell ref="C37:Y37"/>
    <mergeCell ref="Z37:AC37"/>
    <mergeCell ref="AD37:AG37"/>
    <mergeCell ref="E30:E32"/>
    <mergeCell ref="Z31:Z32"/>
    <mergeCell ref="A33:AG33"/>
    <mergeCell ref="A34:AG34"/>
    <mergeCell ref="A35:B35"/>
    <mergeCell ref="C35:Y35"/>
    <mergeCell ref="Z35:AC35"/>
    <mergeCell ref="AD35:AG35"/>
    <mergeCell ref="AE26:AE32"/>
    <mergeCell ref="AF26:AF28"/>
    <mergeCell ref="AG26:AG32"/>
    <mergeCell ref="O29:O32"/>
    <mergeCell ref="Q29:Q32"/>
    <mergeCell ref="R29:R32"/>
    <mergeCell ref="S29:S32"/>
    <mergeCell ref="T29:T32"/>
    <mergeCell ref="A38:B38"/>
    <mergeCell ref="C38:Y38"/>
    <mergeCell ref="Z38:AC38"/>
    <mergeCell ref="AD38:AG38"/>
    <mergeCell ref="A39:AG39"/>
    <mergeCell ref="A40:F40"/>
    <mergeCell ref="G40:L40"/>
    <mergeCell ref="M40:V40"/>
    <mergeCell ref="W40:AA40"/>
    <mergeCell ref="AB40:AG40"/>
    <mergeCell ref="B41:F41"/>
    <mergeCell ref="H41:L41"/>
    <mergeCell ref="O41:V41"/>
    <mergeCell ref="X41:AA41"/>
    <mergeCell ref="AC41:AG41"/>
    <mergeCell ref="B42:F42"/>
    <mergeCell ref="H42:L42"/>
    <mergeCell ref="O42:V42"/>
    <mergeCell ref="X42:AA42"/>
    <mergeCell ref="AC42:AG42"/>
  </mergeCells>
  <conditionalFormatting sqref="J12:J18">
    <cfRule type="containsText" dxfId="275" priority="21" operator="containsText" text="EXTREMO">
      <formula>NOT(ISERROR(SEARCH("EXTREMO",J12)))</formula>
    </cfRule>
    <cfRule type="containsText" dxfId="274" priority="22" operator="containsText" text="ALTO">
      <formula>NOT(ISERROR(SEARCH("ALTO",J12)))</formula>
    </cfRule>
    <cfRule type="containsText" dxfId="273" priority="23" operator="containsText" text="MODERADO">
      <formula>NOT(ISERROR(SEARCH("MODERADO",J12)))</formula>
    </cfRule>
    <cfRule type="containsText" dxfId="272" priority="24" operator="containsText" text="BAJO">
      <formula>NOT(ISERROR(SEARCH("BAJO",J12)))</formula>
    </cfRule>
  </conditionalFormatting>
  <conditionalFormatting sqref="U12:U18">
    <cfRule type="containsText" dxfId="271" priority="17" operator="containsText" text="EXTREMO">
      <formula>NOT(ISERROR(SEARCH("EXTREMO",U12)))</formula>
    </cfRule>
    <cfRule type="containsText" dxfId="270" priority="18" operator="containsText" text="MODERADO">
      <formula>NOT(ISERROR(SEARCH("MODERADO",U12)))</formula>
    </cfRule>
    <cfRule type="containsText" dxfId="269" priority="19" operator="containsText" text="ALTO">
      <formula>NOT(ISERROR(SEARCH("ALTO",U12)))</formula>
    </cfRule>
    <cfRule type="containsText" dxfId="268" priority="20" operator="containsText" text="BAJO">
      <formula>NOT(ISERROR(SEARCH("BAJO",U12)))</formula>
    </cfRule>
  </conditionalFormatting>
  <conditionalFormatting sqref="J19:J25">
    <cfRule type="containsText" dxfId="267" priority="13" operator="containsText" text="EXTREMO">
      <formula>NOT(ISERROR(SEARCH("EXTREMO",J19)))</formula>
    </cfRule>
    <cfRule type="containsText" dxfId="266" priority="14" operator="containsText" text="ALTO">
      <formula>NOT(ISERROR(SEARCH("ALTO",J19)))</formula>
    </cfRule>
    <cfRule type="containsText" dxfId="265" priority="15" operator="containsText" text="MODERADO">
      <formula>NOT(ISERROR(SEARCH("MODERADO",J19)))</formula>
    </cfRule>
    <cfRule type="containsText" dxfId="264" priority="16" operator="containsText" text="BAJO">
      <formula>NOT(ISERROR(SEARCH("BAJO",J19)))</formula>
    </cfRule>
  </conditionalFormatting>
  <conditionalFormatting sqref="U19:U25">
    <cfRule type="containsText" dxfId="263" priority="9" operator="containsText" text="EXTREMO">
      <formula>NOT(ISERROR(SEARCH("EXTREMO",U19)))</formula>
    </cfRule>
    <cfRule type="containsText" dxfId="262" priority="10" operator="containsText" text="MODERADO">
      <formula>NOT(ISERROR(SEARCH("MODERADO",U19)))</formula>
    </cfRule>
    <cfRule type="containsText" dxfId="261" priority="11" operator="containsText" text="ALTO">
      <formula>NOT(ISERROR(SEARCH("ALTO",U19)))</formula>
    </cfRule>
    <cfRule type="containsText" dxfId="260" priority="12" operator="containsText" text="BAJO">
      <formula>NOT(ISERROR(SEARCH("BAJO",U19)))</formula>
    </cfRule>
  </conditionalFormatting>
  <conditionalFormatting sqref="J26:J32">
    <cfRule type="containsText" dxfId="259" priority="5" operator="containsText" text="EXTREMO">
      <formula>NOT(ISERROR(SEARCH("EXTREMO",J26)))</formula>
    </cfRule>
    <cfRule type="containsText" dxfId="258" priority="6" operator="containsText" text="ALTO">
      <formula>NOT(ISERROR(SEARCH("ALTO",J26)))</formula>
    </cfRule>
    <cfRule type="containsText" dxfId="257" priority="7" operator="containsText" text="MODERADO">
      <formula>NOT(ISERROR(SEARCH("MODERADO",J26)))</formula>
    </cfRule>
    <cfRule type="containsText" dxfId="256" priority="8" operator="containsText" text="BAJO">
      <formula>NOT(ISERROR(SEARCH("BAJO",J26)))</formula>
    </cfRule>
  </conditionalFormatting>
  <conditionalFormatting sqref="U26:U32">
    <cfRule type="containsText" dxfId="255" priority="1" operator="containsText" text="EXTREMO">
      <formula>NOT(ISERROR(SEARCH("EXTREMO",U26)))</formula>
    </cfRule>
    <cfRule type="containsText" dxfId="254" priority="2" operator="containsText" text="MODERADO">
      <formula>NOT(ISERROR(SEARCH("MODERADO",U26)))</formula>
    </cfRule>
    <cfRule type="containsText" dxfId="253" priority="3" operator="containsText" text="ALTO">
      <formula>NOT(ISERROR(SEARCH("ALTO",U26)))</formula>
    </cfRule>
    <cfRule type="containsText" dxfId="252" priority="4" operator="containsText" text="BAJO">
      <formula>NOT(ISERROR(SEARCH("BAJO",U26)))</formula>
    </cfRule>
  </conditionalFormatting>
  <dataValidations count="15">
    <dataValidation type="list" allowBlank="1" showInputMessage="1" showErrorMessage="1" sqref="M15 M22 M29" xr:uid="{00000000-0002-0000-0000-000000000000}">
      <formula1>$AJ$16:$AL$16</formula1>
    </dataValidation>
    <dataValidation type="list" allowBlank="1" showInputMessage="1" showErrorMessage="1" sqref="AA12:AA32" xr:uid="{00000000-0002-0000-0000-000001000000}">
      <formula1>$AN$12:$AN$13</formula1>
    </dataValidation>
    <dataValidation type="list" allowBlank="1" showInputMessage="1" showErrorMessage="1" sqref="T12 S12:S13 T19 S19:S20 T26 S26:S27" xr:uid="{00000000-0002-0000-0000-000002000000}">
      <formula1>$AH$15:$AH$17</formula1>
    </dataValidation>
    <dataValidation type="list" allowBlank="1" showInputMessage="1" showErrorMessage="1" sqref="D12:D32" xr:uid="{00000000-0002-0000-0000-000003000000}">
      <formula1>$AN$2:$AN$8</formula1>
    </dataValidation>
    <dataValidation type="list" allowBlank="1" showInputMessage="1" showErrorMessage="1" sqref="V12:V32" xr:uid="{00000000-0002-0000-0000-000004000000}">
      <formula1>$AH$14:$AK$14</formula1>
    </dataValidation>
    <dataValidation type="list" allowBlank="1" showInputMessage="1" showErrorMessage="1" sqref="P12 P19 P26" xr:uid="{00000000-0002-0000-0000-000005000000}">
      <formula1>$AH$10:$AJ$10</formula1>
    </dataValidation>
    <dataValidation type="list" allowBlank="1" showInputMessage="1" showErrorMessage="1" sqref="M17 M24 M31" xr:uid="{00000000-0002-0000-0000-000006000000}">
      <formula1>$AH$8:$AI$8</formula1>
    </dataValidation>
    <dataValidation type="list" allowBlank="1" showInputMessage="1" showErrorMessage="1" sqref="M16 M23 M30" xr:uid="{00000000-0002-0000-0000-000007000000}">
      <formula1>$AH$7:$AI$7</formula1>
    </dataValidation>
    <dataValidation type="list" allowBlank="1" showInputMessage="1" showErrorMessage="1" sqref="M14 M21 M28" xr:uid="{00000000-0002-0000-0000-000008000000}">
      <formula1>$AH$5:$AI$5</formula1>
    </dataValidation>
    <dataValidation type="list" allowBlank="1" showInputMessage="1" showErrorMessage="1" sqref="M13 M20 M27" xr:uid="{00000000-0002-0000-0000-000009000000}">
      <formula1>$AH$4:$AI$4</formula1>
    </dataValidation>
    <dataValidation type="list" allowBlank="1" showInputMessage="1" showErrorMessage="1" sqref="M12 M19 M26" xr:uid="{00000000-0002-0000-0000-00000A000000}">
      <formula1>$AH$2:$AH$3</formula1>
    </dataValidation>
    <dataValidation type="list" allowBlank="1" showInputMessage="1" showErrorMessage="1" sqref="U12:U32" xr:uid="{00000000-0002-0000-0000-00000B000000}">
      <formula1>$AO$10:$AO$48</formula1>
    </dataValidation>
    <dataValidation type="list" allowBlank="1" showInputMessage="1" showErrorMessage="1" sqref="G12:G32" xr:uid="{00000000-0002-0000-0000-00000C000000}">
      <formula1>$AL$2:$AL$6</formula1>
    </dataValidation>
    <dataValidation type="list" allowBlank="1" showInputMessage="1" showErrorMessage="1" sqref="M18 M25 M32" xr:uid="{00000000-0002-0000-0000-00000D000000}">
      <formula1>$AH$9:$AJ$9</formula1>
    </dataValidation>
    <dataValidation type="list" allowBlank="1" showInputMessage="1" showErrorMessage="1" sqref="H12:H32" xr:uid="{00000000-0002-0000-0000-00000E000000}">
      <formula1>$AL$10:$AL$14</formula1>
    </dataValidation>
  </dataValidations>
  <hyperlinks>
    <hyperlink ref="H42" r:id="rId1" display="oscaro@idipron.gov.co" xr:uid="{00000000-0004-0000-0000-000000000000}"/>
  </hyperlinks>
  <printOptions horizontalCentered="1"/>
  <pageMargins left="0" right="0" top="0.39370078740157483" bottom="0.51181102362204722" header="0.31496062992125984" footer="0.31496062992125984"/>
  <pageSetup scale="17" orientation="landscape"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P49"/>
  <sheetViews>
    <sheetView view="pageBreakPreview" topLeftCell="P18" zoomScale="40" zoomScaleNormal="40" zoomScaleSheetLayoutView="40" workbookViewId="0">
      <selection activeCell="AD19" sqref="AD19:AD25"/>
    </sheetView>
  </sheetViews>
  <sheetFormatPr baseColWidth="10" defaultColWidth="11.42578125" defaultRowHeight="12.75" x14ac:dyDescent="0.2"/>
  <cols>
    <col min="1" max="2" width="22.5703125" style="80" customWidth="1"/>
    <col min="3" max="3" width="15.42578125" style="80" customWidth="1"/>
    <col min="4" max="4" width="27.42578125" style="41" customWidth="1"/>
    <col min="5" max="5" width="24" style="80" customWidth="1"/>
    <col min="6" max="6" width="23.140625" style="80" customWidth="1"/>
    <col min="7" max="7" width="19.140625" style="80" customWidth="1"/>
    <col min="8" max="8" width="22.5703125" style="80" customWidth="1"/>
    <col min="9" max="9" width="25.28515625" style="80" hidden="1" customWidth="1"/>
    <col min="10" max="10" width="22.85546875" style="80" customWidth="1"/>
    <col min="11" max="11" width="41.42578125" style="80" customWidth="1"/>
    <col min="12" max="12" width="48.7109375" style="80" customWidth="1"/>
    <col min="13" max="13" width="26" style="80" customWidth="1"/>
    <col min="14" max="14" width="7.7109375" style="80" hidden="1" customWidth="1"/>
    <col min="15" max="15" width="21.140625" style="80" customWidth="1"/>
    <col min="16" max="16" width="16.7109375" style="80" customWidth="1"/>
    <col min="17" max="17" width="16.5703125" style="80" customWidth="1"/>
    <col min="18" max="18" width="22.140625" style="80" customWidth="1"/>
    <col min="19" max="19" width="24.140625" style="80" customWidth="1"/>
    <col min="20" max="20" width="26.85546875" style="80" customWidth="1"/>
    <col min="21" max="21" width="23.42578125" style="80" customWidth="1"/>
    <col min="22" max="22" width="21" style="80" customWidth="1"/>
    <col min="23" max="23" width="27.7109375" style="80" customWidth="1"/>
    <col min="24" max="24" width="28.140625" style="80" customWidth="1"/>
    <col min="25" max="25" width="22.85546875" style="80" customWidth="1"/>
    <col min="26" max="26" width="30.85546875" style="80" customWidth="1"/>
    <col min="27" max="27" width="26.85546875" style="80" customWidth="1"/>
    <col min="28" max="28" width="28.7109375" style="80" customWidth="1"/>
    <col min="29" max="29" width="18" style="80" customWidth="1"/>
    <col min="30" max="30" width="37" style="80" customWidth="1"/>
    <col min="31" max="31" width="19.140625" style="80" customWidth="1"/>
    <col min="32" max="33" width="23.5703125" style="80" customWidth="1"/>
    <col min="34" max="34" width="17.28515625" style="80" hidden="1" customWidth="1"/>
    <col min="35" max="42" width="11.42578125" style="80" hidden="1" customWidth="1"/>
    <col min="43" max="16384" width="11.42578125" style="80"/>
  </cols>
  <sheetData>
    <row r="1" spans="1:41" x14ac:dyDescent="0.2">
      <c r="A1" s="79"/>
      <c r="B1" s="79"/>
      <c r="C1" s="79"/>
      <c r="D1" s="3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K1" s="80" t="s">
        <v>0</v>
      </c>
      <c r="AL1" s="80" t="s">
        <v>1</v>
      </c>
      <c r="AN1" s="80" t="s">
        <v>2</v>
      </c>
    </row>
    <row r="2" spans="1:41" x14ac:dyDescent="0.2">
      <c r="A2" s="79"/>
      <c r="B2" s="79"/>
      <c r="C2" s="79"/>
      <c r="D2" s="39"/>
      <c r="E2" s="79"/>
      <c r="F2" s="79"/>
      <c r="G2" s="79"/>
      <c r="H2" s="79"/>
      <c r="I2" s="79"/>
      <c r="J2" s="79"/>
      <c r="K2" s="79"/>
      <c r="L2" s="79"/>
      <c r="M2" s="79"/>
      <c r="N2" s="79"/>
      <c r="O2" s="79"/>
      <c r="P2" s="79"/>
      <c r="Q2" s="79"/>
      <c r="R2" s="79"/>
      <c r="S2" s="79"/>
      <c r="T2" s="79"/>
      <c r="U2" s="79"/>
      <c r="V2" s="79"/>
      <c r="W2" s="79"/>
      <c r="X2" s="79"/>
      <c r="Y2" s="79"/>
      <c r="Z2" s="79"/>
      <c r="AA2" s="79"/>
      <c r="AB2" s="79"/>
      <c r="AC2" s="79"/>
      <c r="AD2" s="79"/>
      <c r="AE2" s="79"/>
      <c r="AF2" s="79"/>
      <c r="AG2" s="79"/>
      <c r="AH2" s="80" t="s">
        <v>3</v>
      </c>
      <c r="AI2" s="80" t="s">
        <v>4</v>
      </c>
      <c r="AL2" s="80" t="s">
        <v>5</v>
      </c>
      <c r="AN2" s="80" t="s">
        <v>6</v>
      </c>
    </row>
    <row r="3" spans="1:41" x14ac:dyDescent="0.2">
      <c r="A3" s="79"/>
      <c r="B3" s="79"/>
      <c r="C3" s="79"/>
      <c r="D3" s="39"/>
      <c r="E3" s="79"/>
      <c r="F3" s="79"/>
      <c r="G3" s="79"/>
      <c r="H3" s="79"/>
      <c r="I3" s="79"/>
      <c r="J3" s="79"/>
      <c r="K3" s="79"/>
      <c r="L3" s="79"/>
      <c r="M3" s="79"/>
      <c r="N3" s="79"/>
      <c r="O3" s="79"/>
      <c r="P3" s="79"/>
      <c r="Q3" s="79"/>
      <c r="R3" s="79"/>
      <c r="S3" s="79"/>
      <c r="T3" s="79"/>
      <c r="U3" s="79"/>
      <c r="V3" s="79"/>
      <c r="W3" s="79"/>
      <c r="X3" s="79"/>
      <c r="Y3" s="79"/>
      <c r="Z3" s="79"/>
      <c r="AA3" s="79"/>
      <c r="AB3" s="79"/>
      <c r="AC3" s="79"/>
      <c r="AD3" s="79"/>
      <c r="AE3" s="79"/>
      <c r="AF3" s="79"/>
      <c r="AG3" s="79"/>
      <c r="AH3" s="80" t="s">
        <v>7</v>
      </c>
      <c r="AI3" s="80" t="s">
        <v>8</v>
      </c>
      <c r="AL3" s="80" t="s">
        <v>9</v>
      </c>
      <c r="AN3" s="80" t="s">
        <v>10</v>
      </c>
    </row>
    <row r="4" spans="1:41" x14ac:dyDescent="0.2">
      <c r="A4" s="79"/>
      <c r="B4" s="79"/>
      <c r="C4" s="79"/>
      <c r="D4" s="39"/>
      <c r="E4" s="79"/>
      <c r="F4" s="79"/>
      <c r="G4" s="79"/>
      <c r="H4" s="79"/>
      <c r="I4" s="79"/>
      <c r="J4" s="79"/>
      <c r="K4" s="79"/>
      <c r="L4" s="79"/>
      <c r="M4" s="79"/>
      <c r="N4" s="79"/>
      <c r="O4" s="79"/>
      <c r="P4" s="79"/>
      <c r="Q4" s="79"/>
      <c r="R4" s="79"/>
      <c r="S4" s="79"/>
      <c r="T4" s="79"/>
      <c r="U4" s="79"/>
      <c r="V4" s="79"/>
      <c r="W4" s="79"/>
      <c r="X4" s="79"/>
      <c r="Y4" s="79"/>
      <c r="Z4" s="79"/>
      <c r="AA4" s="79"/>
      <c r="AB4" s="79"/>
      <c r="AC4" s="79"/>
      <c r="AD4" s="79"/>
      <c r="AE4" s="79"/>
      <c r="AF4" s="79"/>
      <c r="AG4" s="79"/>
      <c r="AH4" s="80" t="s">
        <v>11</v>
      </c>
      <c r="AI4" s="80" t="s">
        <v>12</v>
      </c>
      <c r="AK4" s="80" t="s">
        <v>13</v>
      </c>
      <c r="AL4" s="80" t="s">
        <v>14</v>
      </c>
      <c r="AN4" s="80" t="s">
        <v>15</v>
      </c>
    </row>
    <row r="5" spans="1:41" x14ac:dyDescent="0.2">
      <c r="A5" s="79"/>
      <c r="B5" s="79"/>
      <c r="C5" s="79"/>
      <c r="D5" s="39"/>
      <c r="E5" s="79"/>
      <c r="F5" s="79"/>
      <c r="G5" s="79"/>
      <c r="H5" s="79"/>
      <c r="I5" s="79"/>
      <c r="J5" s="79"/>
      <c r="K5" s="79"/>
      <c r="L5" s="79"/>
      <c r="M5" s="79"/>
      <c r="N5" s="79"/>
      <c r="O5" s="79"/>
      <c r="P5" s="79"/>
      <c r="Q5" s="79"/>
      <c r="R5" s="79"/>
      <c r="S5" s="79"/>
      <c r="T5" s="79"/>
      <c r="U5" s="79"/>
      <c r="V5" s="79"/>
      <c r="W5" s="79"/>
      <c r="X5" s="79"/>
      <c r="Y5" s="79"/>
      <c r="Z5" s="79"/>
      <c r="AA5" s="79"/>
      <c r="AB5" s="79"/>
      <c r="AC5" s="79"/>
      <c r="AD5" s="79"/>
      <c r="AE5" s="79"/>
      <c r="AF5" s="79"/>
      <c r="AG5" s="79"/>
      <c r="AH5" s="80" t="s">
        <v>16</v>
      </c>
      <c r="AI5" s="80" t="s">
        <v>17</v>
      </c>
      <c r="AK5" s="80" t="s">
        <v>18</v>
      </c>
      <c r="AL5" s="80" t="s">
        <v>19</v>
      </c>
      <c r="AN5" s="80" t="s">
        <v>20</v>
      </c>
    </row>
    <row r="6" spans="1:41" ht="29.25" customHeight="1" x14ac:dyDescent="0.2">
      <c r="A6" s="79"/>
      <c r="B6" s="79"/>
      <c r="C6" s="79"/>
      <c r="D6" s="39"/>
      <c r="E6" s="79"/>
      <c r="F6" s="79"/>
      <c r="G6" s="79"/>
      <c r="H6" s="79"/>
      <c r="I6" s="79"/>
      <c r="J6" s="79"/>
      <c r="K6" s="79"/>
      <c r="L6" s="79"/>
      <c r="M6" s="79"/>
      <c r="N6" s="79"/>
      <c r="O6" s="79"/>
      <c r="P6" s="79"/>
      <c r="Q6" s="79"/>
      <c r="R6" s="79"/>
      <c r="S6" s="79"/>
      <c r="T6" s="79"/>
      <c r="U6" s="79"/>
      <c r="V6" s="79"/>
      <c r="W6" s="79"/>
      <c r="X6" s="79"/>
      <c r="Y6" s="79"/>
      <c r="Z6" s="79"/>
      <c r="AA6" s="79"/>
      <c r="AB6" s="79"/>
      <c r="AC6" s="79"/>
      <c r="AD6" s="79"/>
      <c r="AE6" s="79"/>
      <c r="AF6" s="79"/>
      <c r="AG6" s="79"/>
      <c r="AH6" s="80" t="s">
        <v>21</v>
      </c>
      <c r="AI6" s="80" t="s">
        <v>22</v>
      </c>
      <c r="AJ6" s="80" t="s">
        <v>23</v>
      </c>
      <c r="AK6" s="80" t="s">
        <v>24</v>
      </c>
      <c r="AL6" s="80" t="s">
        <v>25</v>
      </c>
      <c r="AN6" s="80" t="s">
        <v>26</v>
      </c>
    </row>
    <row r="7" spans="1:41" ht="24.75" customHeight="1" x14ac:dyDescent="0.2">
      <c r="A7" s="364" t="s">
        <v>27</v>
      </c>
      <c r="B7" s="364"/>
      <c r="C7" s="365">
        <v>43889</v>
      </c>
      <c r="D7" s="366"/>
      <c r="E7" s="366"/>
      <c r="F7" s="366"/>
      <c r="G7" s="367"/>
      <c r="H7" s="368"/>
      <c r="I7" s="368"/>
      <c r="J7" s="368"/>
      <c r="K7" s="368"/>
      <c r="L7" s="369"/>
      <c r="M7" s="370" t="s">
        <v>28</v>
      </c>
      <c r="N7" s="371"/>
      <c r="O7" s="371"/>
      <c r="P7" s="371"/>
      <c r="Q7" s="371"/>
      <c r="R7" s="371"/>
      <c r="S7" s="371"/>
      <c r="T7" s="371"/>
      <c r="U7" s="371"/>
      <c r="V7" s="372"/>
      <c r="W7" s="42" t="s">
        <v>29</v>
      </c>
      <c r="X7" s="45"/>
      <c r="Y7" s="44" t="s">
        <v>30</v>
      </c>
      <c r="Z7" s="373" t="s">
        <v>31</v>
      </c>
      <c r="AA7" s="374"/>
      <c r="AB7" s="42" t="s">
        <v>32</v>
      </c>
      <c r="AC7" s="45" t="s">
        <v>31</v>
      </c>
      <c r="AD7" s="46" t="s">
        <v>33</v>
      </c>
      <c r="AE7" s="47"/>
      <c r="AF7" s="375"/>
      <c r="AG7" s="375"/>
      <c r="AH7" s="80" t="s">
        <v>34</v>
      </c>
      <c r="AI7" s="80" t="s">
        <v>35</v>
      </c>
      <c r="AJ7" s="80" t="s">
        <v>36</v>
      </c>
      <c r="AN7" s="80" t="s">
        <v>37</v>
      </c>
    </row>
    <row r="8" spans="1:41" x14ac:dyDescent="0.2">
      <c r="A8" s="349" t="s">
        <v>38</v>
      </c>
      <c r="B8" s="349"/>
      <c r="C8" s="349"/>
      <c r="D8" s="349"/>
      <c r="E8" s="349"/>
      <c r="F8" s="349"/>
      <c r="G8" s="350" t="s">
        <v>39</v>
      </c>
      <c r="H8" s="351"/>
      <c r="I8" s="351"/>
      <c r="J8" s="351"/>
      <c r="K8" s="351"/>
      <c r="L8" s="351"/>
      <c r="M8" s="351"/>
      <c r="N8" s="351"/>
      <c r="O8" s="351"/>
      <c r="P8" s="351"/>
      <c r="Q8" s="351"/>
      <c r="R8" s="351"/>
      <c r="S8" s="351"/>
      <c r="T8" s="351"/>
      <c r="U8" s="351"/>
      <c r="V8" s="351"/>
      <c r="W8" s="351"/>
      <c r="X8" s="358"/>
      <c r="Y8" s="351"/>
      <c r="Z8" s="351"/>
      <c r="AA8" s="351"/>
      <c r="AB8" s="352"/>
      <c r="AC8" s="355" t="s">
        <v>40</v>
      </c>
      <c r="AD8" s="360" t="s">
        <v>41</v>
      </c>
      <c r="AE8" s="361"/>
      <c r="AF8" s="361"/>
      <c r="AG8" s="361"/>
      <c r="AH8" s="80" t="s">
        <v>42</v>
      </c>
      <c r="AI8" s="80" t="s">
        <v>43</v>
      </c>
      <c r="AN8" s="80" t="s">
        <v>44</v>
      </c>
    </row>
    <row r="9" spans="1:41" s="82" customFormat="1" ht="14.25" customHeight="1" x14ac:dyDescent="0.2">
      <c r="A9" s="347" t="s">
        <v>45</v>
      </c>
      <c r="B9" s="345" t="s">
        <v>46</v>
      </c>
      <c r="C9" s="347" t="s">
        <v>47</v>
      </c>
      <c r="D9" s="347" t="s">
        <v>2</v>
      </c>
      <c r="E9" s="347" t="s">
        <v>48</v>
      </c>
      <c r="F9" s="354" t="s">
        <v>49</v>
      </c>
      <c r="G9" s="349" t="s">
        <v>50</v>
      </c>
      <c r="H9" s="349"/>
      <c r="I9" s="349"/>
      <c r="J9" s="349"/>
      <c r="K9" s="350" t="s">
        <v>51</v>
      </c>
      <c r="L9" s="351"/>
      <c r="M9" s="351"/>
      <c r="N9" s="351"/>
      <c r="O9" s="351"/>
      <c r="P9" s="351"/>
      <c r="Q9" s="351"/>
      <c r="R9" s="351"/>
      <c r="S9" s="351"/>
      <c r="T9" s="352"/>
      <c r="U9" s="350" t="s">
        <v>52</v>
      </c>
      <c r="V9" s="351"/>
      <c r="W9" s="351"/>
      <c r="X9" s="351"/>
      <c r="Y9" s="351"/>
      <c r="Z9" s="351"/>
      <c r="AA9" s="351"/>
      <c r="AB9" s="352"/>
      <c r="AC9" s="359"/>
      <c r="AD9" s="360"/>
      <c r="AE9" s="361"/>
      <c r="AF9" s="361"/>
      <c r="AG9" s="361"/>
      <c r="AH9" s="80" t="s">
        <v>53</v>
      </c>
      <c r="AI9" s="80" t="s">
        <v>54</v>
      </c>
      <c r="AJ9" s="80" t="s">
        <v>55</v>
      </c>
    </row>
    <row r="10" spans="1:41" s="82" customFormat="1" ht="20.25" customHeight="1" x14ac:dyDescent="0.2">
      <c r="A10" s="347"/>
      <c r="B10" s="357"/>
      <c r="C10" s="347"/>
      <c r="D10" s="347"/>
      <c r="E10" s="347"/>
      <c r="F10" s="354"/>
      <c r="G10" s="353" t="s">
        <v>56</v>
      </c>
      <c r="H10" s="353"/>
      <c r="I10" s="353"/>
      <c r="J10" s="353"/>
      <c r="K10" s="343" t="s">
        <v>57</v>
      </c>
      <c r="L10" s="354" t="s">
        <v>58</v>
      </c>
      <c r="M10" s="354" t="s">
        <v>59</v>
      </c>
      <c r="N10" s="355" t="s">
        <v>60</v>
      </c>
      <c r="O10" s="347" t="s">
        <v>61</v>
      </c>
      <c r="P10" s="357" t="s">
        <v>62</v>
      </c>
      <c r="Q10" s="345" t="s">
        <v>63</v>
      </c>
      <c r="R10" s="347" t="s">
        <v>64</v>
      </c>
      <c r="S10" s="345" t="s">
        <v>65</v>
      </c>
      <c r="T10" s="345" t="s">
        <v>66</v>
      </c>
      <c r="U10" s="344" t="s">
        <v>67</v>
      </c>
      <c r="V10" s="347" t="s">
        <v>68</v>
      </c>
      <c r="W10" s="343" t="s">
        <v>69</v>
      </c>
      <c r="X10" s="345" t="s">
        <v>70</v>
      </c>
      <c r="Y10" s="347" t="s">
        <v>71</v>
      </c>
      <c r="Z10" s="347"/>
      <c r="AA10" s="347"/>
      <c r="AB10" s="347"/>
      <c r="AC10" s="359"/>
      <c r="AD10" s="362"/>
      <c r="AE10" s="363"/>
      <c r="AF10" s="363"/>
      <c r="AG10" s="363"/>
      <c r="AH10" s="82" t="s">
        <v>72</v>
      </c>
      <c r="AI10" s="82" t="s">
        <v>73</v>
      </c>
      <c r="AJ10" s="82" t="s">
        <v>74</v>
      </c>
      <c r="AL10" s="82" t="s">
        <v>75</v>
      </c>
      <c r="AO10" s="80" t="s">
        <v>76</v>
      </c>
    </row>
    <row r="11" spans="1:41" s="82" customFormat="1" ht="57.75" customHeight="1" x14ac:dyDescent="0.2">
      <c r="A11" s="345"/>
      <c r="B11" s="346"/>
      <c r="C11" s="345"/>
      <c r="D11" s="345"/>
      <c r="E11" s="345"/>
      <c r="F11" s="355"/>
      <c r="G11" s="83" t="s">
        <v>1</v>
      </c>
      <c r="H11" s="83" t="s">
        <v>0</v>
      </c>
      <c r="I11" s="83"/>
      <c r="J11" s="50" t="s">
        <v>77</v>
      </c>
      <c r="K11" s="344"/>
      <c r="L11" s="354"/>
      <c r="M11" s="354"/>
      <c r="N11" s="356"/>
      <c r="O11" s="347"/>
      <c r="P11" s="346"/>
      <c r="Q11" s="346"/>
      <c r="R11" s="347"/>
      <c r="S11" s="346"/>
      <c r="T11" s="346"/>
      <c r="U11" s="348"/>
      <c r="V11" s="347"/>
      <c r="W11" s="344"/>
      <c r="X11" s="346"/>
      <c r="Y11" s="51" t="s">
        <v>78</v>
      </c>
      <c r="Z11" s="51" t="s">
        <v>79</v>
      </c>
      <c r="AA11" s="52" t="s">
        <v>80</v>
      </c>
      <c r="AB11" s="52" t="s">
        <v>81</v>
      </c>
      <c r="AC11" s="356"/>
      <c r="AD11" s="53" t="s">
        <v>82</v>
      </c>
      <c r="AE11" s="53" t="s">
        <v>83</v>
      </c>
      <c r="AF11" s="53" t="s">
        <v>84</v>
      </c>
      <c r="AG11" s="51" t="s">
        <v>85</v>
      </c>
      <c r="AH11" s="82" t="s">
        <v>86</v>
      </c>
      <c r="AI11" s="82" t="s">
        <v>8</v>
      </c>
      <c r="AL11" s="82" t="s">
        <v>87</v>
      </c>
      <c r="AO11" s="80" t="s">
        <v>88</v>
      </c>
    </row>
    <row r="12" spans="1:41" ht="37.5" customHeight="1" x14ac:dyDescent="0.2">
      <c r="A12" s="254" t="s">
        <v>382</v>
      </c>
      <c r="B12" s="328" t="s">
        <v>383</v>
      </c>
      <c r="C12" s="337" t="s">
        <v>384</v>
      </c>
      <c r="D12" s="844" t="s">
        <v>15</v>
      </c>
      <c r="E12" s="285" t="s">
        <v>808</v>
      </c>
      <c r="F12" s="284" t="s">
        <v>385</v>
      </c>
      <c r="G12" s="297" t="s">
        <v>14</v>
      </c>
      <c r="H12" s="297" t="s">
        <v>87</v>
      </c>
      <c r="I12" s="84" t="str">
        <f>CONCATENATE(G12,H12)</f>
        <v>POSIBLEMENOR</v>
      </c>
      <c r="J12" s="316" t="str">
        <f>I13</f>
        <v>3. MODERADO</v>
      </c>
      <c r="K12" s="847" t="s">
        <v>809</v>
      </c>
      <c r="L12" s="85" t="s">
        <v>94</v>
      </c>
      <c r="M12" s="86" t="s">
        <v>3</v>
      </c>
      <c r="N12" s="57">
        <f>IF(M12="ASIGNADO",15,IF(M12="NO ASIGNADO",0,""))</f>
        <v>15</v>
      </c>
      <c r="O12" s="318">
        <f>SUM(N12:N18)</f>
        <v>85</v>
      </c>
      <c r="P12" s="320" t="s">
        <v>73</v>
      </c>
      <c r="Q12" s="323">
        <f>IF(Q15="DÉBIL",0,IF(Q15="MODERADO",50,IF(Q15="FUERTE",100,"")))</f>
        <v>0</v>
      </c>
      <c r="R12" s="324"/>
      <c r="S12" s="310" t="s">
        <v>95</v>
      </c>
      <c r="T12" s="310" t="s">
        <v>95</v>
      </c>
      <c r="U12" s="311" t="s">
        <v>131</v>
      </c>
      <c r="V12" s="313" t="s">
        <v>114</v>
      </c>
      <c r="W12" s="284" t="s">
        <v>386</v>
      </c>
      <c r="X12" s="284" t="s">
        <v>810</v>
      </c>
      <c r="Y12" s="284" t="s">
        <v>811</v>
      </c>
      <c r="Z12" s="303">
        <v>2021</v>
      </c>
      <c r="AA12" s="306" t="s">
        <v>100</v>
      </c>
      <c r="AB12" s="284" t="s">
        <v>387</v>
      </c>
      <c r="AC12" s="309">
        <v>44439</v>
      </c>
      <c r="AD12" s="420" t="s">
        <v>812</v>
      </c>
      <c r="AE12" s="282" t="s">
        <v>388</v>
      </c>
      <c r="AF12" s="284" t="s">
        <v>389</v>
      </c>
      <c r="AG12" s="284" t="s">
        <v>813</v>
      </c>
      <c r="AH12" s="80" t="s">
        <v>104</v>
      </c>
      <c r="AI12" s="80" t="s">
        <v>105</v>
      </c>
      <c r="AJ12" s="80" t="s">
        <v>13</v>
      </c>
      <c r="AK12" s="80" t="s">
        <v>76</v>
      </c>
      <c r="AL12" s="80" t="s">
        <v>13</v>
      </c>
      <c r="AN12" s="80" t="s">
        <v>100</v>
      </c>
      <c r="AO12" s="80" t="s">
        <v>106</v>
      </c>
    </row>
    <row r="13" spans="1:41" ht="51.75" customHeight="1" x14ac:dyDescent="0.2">
      <c r="A13" s="254"/>
      <c r="B13" s="329"/>
      <c r="C13" s="338"/>
      <c r="D13" s="845"/>
      <c r="E13" s="286"/>
      <c r="F13" s="272"/>
      <c r="G13" s="297"/>
      <c r="H13" s="297"/>
      <c r="I13" s="84" t="str">
        <f>IF(I12="RARA VEZINSIGNIFICANTE","1. BAJO",IF(I12="RARA VEZMENOR","2. BAJO",IF(I12="IMPROBABLEINSIGNIFICANTE","3. BAJO",IF(I12="IMPROBABLEMENOR","4. BAJO",IF(I12="POSIBLEINSIGNIFICANTE","5. BAJO",IF(I12="RARA VEZMODERADO","1. MODERADO",IF(I12="IMPROBABLEMODERADO","2. MODERADO",IF(I12="POSIBLEMENOR","3. MODERADO",IF(I12="PROBABLEINSIGNIFICANTE","4. MODERADO",IF(I12="RARA VEZMAYOR","1. ALTO",IF(I12="IMPROBABLEMAYOR","2. ALTO",IF(I12="POSIBLEMODERADO","3. ALTO",IF(I12="PROBABLEMENOR","4. ALTO",IF(I12="PROBABLEMODERADO","5. ALTO",IF(I12="CASI SEGUROINSIGNIFICANTE","6. ALTO",IF(I12="CASI SEGUROMENOR","7. ALTO",IF(I12="RARA VEZCATASTRÓFICO","1. EXTREMO",IF(I12="IMPROBABLECATASTRÓFICO","2. EXTREMO",IF(I12="POSIBLEMAYOR","3. EXTREMO",IF(I12="POSIBLECATASTRÓFICO","4. EXTREMO",IF(I12="PROBABLEMAYOR","5. EXTREMO",IF(I12="PROBABLECATASTRÓFICO","6. EXTREMO",IF(I12="CASI SEGUROMODERADO","7. EXTREMO",IF(I12="CASI SEGUROMAYOR","8. EXTREMO",IF(I12="CASI SEGUROCATASTRÓFICO","9. EXTREMO","")))))))))))))))))))))))))</f>
        <v>3. MODERADO</v>
      </c>
      <c r="J13" s="317"/>
      <c r="K13" s="848"/>
      <c r="L13" s="87" t="s">
        <v>107</v>
      </c>
      <c r="M13" s="88" t="s">
        <v>11</v>
      </c>
      <c r="N13" s="60">
        <f>IF(M13="ADECUADO",15,IF(M13="INADECUADO",0,""))</f>
        <v>15</v>
      </c>
      <c r="O13" s="319"/>
      <c r="P13" s="321"/>
      <c r="Q13" s="323"/>
      <c r="R13" s="325"/>
      <c r="S13" s="310"/>
      <c r="T13" s="310"/>
      <c r="U13" s="311"/>
      <c r="V13" s="314"/>
      <c r="W13" s="284"/>
      <c r="X13" s="284"/>
      <c r="Y13" s="284"/>
      <c r="Z13" s="304"/>
      <c r="AA13" s="307"/>
      <c r="AB13" s="284"/>
      <c r="AC13" s="272"/>
      <c r="AD13" s="338"/>
      <c r="AE13" s="282"/>
      <c r="AF13" s="284"/>
      <c r="AG13" s="284"/>
      <c r="AH13" s="80" t="s">
        <v>95</v>
      </c>
      <c r="AI13" s="80" t="s">
        <v>108</v>
      </c>
      <c r="AL13" s="80" t="s">
        <v>18</v>
      </c>
      <c r="AN13" s="80" t="s">
        <v>109</v>
      </c>
      <c r="AO13" s="80" t="s">
        <v>96</v>
      </c>
    </row>
    <row r="14" spans="1:41" ht="102" customHeight="1" x14ac:dyDescent="0.2">
      <c r="A14" s="254"/>
      <c r="B14" s="329"/>
      <c r="C14" s="338"/>
      <c r="D14" s="845"/>
      <c r="E14" s="286"/>
      <c r="F14" s="272"/>
      <c r="G14" s="297"/>
      <c r="H14" s="297"/>
      <c r="I14" s="84" t="str">
        <f>IF(OR(I13="1. BAJO",I13="2. BAJO",I13="3. BAJO",I13="4. BAJO",I13="5. BAJO"),"BAJO",IF(OR(I13="1. MODERADO",I13="2. MODERADO",I13="3. MODERADO",I13="4. MODERADO"),"MODERADO",IF(OR(I13="1. ALTO",I13="2. ALTO",I13="3. ALTO",I13="4. ALTO",I13="5. ALTO",I13="6. ALTO",I13="7. ALTO"),"ALTO",IF(OR(I13="1. EXTREMO",I13="2. EXTREMO",I13="3. EXTREMO",I13="4. EXTREMO",I13="5. EXTREMO",I13="6. EXTREMO",I13="7. EXTREMO",I13="8. EXTREMO",I13="9. EXTREMO"),"EXTREMO",""))))</f>
        <v>MODERADO</v>
      </c>
      <c r="J14" s="317"/>
      <c r="K14" s="848"/>
      <c r="L14" s="89" t="s">
        <v>110</v>
      </c>
      <c r="M14" s="88" t="s">
        <v>16</v>
      </c>
      <c r="N14" s="60">
        <f>IF(M14="OPORTUNA",15,IF(M14="INOPORTUNA",0,""))</f>
        <v>15</v>
      </c>
      <c r="O14" s="319"/>
      <c r="P14" s="321"/>
      <c r="Q14" s="323"/>
      <c r="R14" s="325"/>
      <c r="S14" s="62" t="s">
        <v>111</v>
      </c>
      <c r="T14" s="62" t="s">
        <v>112</v>
      </c>
      <c r="U14" s="311"/>
      <c r="V14" s="314"/>
      <c r="W14" s="284"/>
      <c r="X14" s="284"/>
      <c r="Y14" s="284"/>
      <c r="Z14" s="304"/>
      <c r="AA14" s="307"/>
      <c r="AB14" s="284"/>
      <c r="AC14" s="272"/>
      <c r="AD14" s="338"/>
      <c r="AE14" s="282"/>
      <c r="AF14" s="284"/>
      <c r="AG14" s="284"/>
      <c r="AH14" s="80" t="s">
        <v>113</v>
      </c>
      <c r="AI14" s="80" t="s">
        <v>114</v>
      </c>
      <c r="AJ14" s="80" t="s">
        <v>97</v>
      </c>
      <c r="AK14" s="80" t="s">
        <v>115</v>
      </c>
      <c r="AL14" s="80" t="s">
        <v>24</v>
      </c>
      <c r="AO14" s="80" t="s">
        <v>116</v>
      </c>
    </row>
    <row r="15" spans="1:41" ht="148.5" customHeight="1" x14ac:dyDescent="0.2">
      <c r="A15" s="254"/>
      <c r="B15" s="329"/>
      <c r="C15" s="338"/>
      <c r="D15" s="845"/>
      <c r="E15" s="64" t="s">
        <v>117</v>
      </c>
      <c r="F15" s="272"/>
      <c r="G15" s="297"/>
      <c r="H15" s="297"/>
      <c r="I15" s="84"/>
      <c r="J15" s="317"/>
      <c r="K15" s="848"/>
      <c r="L15" s="87" t="s">
        <v>118</v>
      </c>
      <c r="M15" s="88" t="s">
        <v>119</v>
      </c>
      <c r="N15" s="60">
        <f>IF(M15="PREVENIR",15,IF(M15="DETECTAR",10,IF(M15="NO ES UN CONTROL",0,"")))</f>
        <v>15</v>
      </c>
      <c r="O15" s="288" t="str">
        <f>IF(O12&lt;86,"DÉBIL",IF(O12&lt;96,"MODERADO",IF(O12&lt;101,"FUERTE","")))</f>
        <v>DÉBIL</v>
      </c>
      <c r="P15" s="321"/>
      <c r="Q15" s="290" t="str">
        <f>IF(AND(O15="FUERTE",P12="FUERTE (SIEMPRE SE EJECUTA)"),"FUERTE",IF(OR(O15="DÉBIL",P12="DÉBIL (NO SE EJECUTA)"),"DÉBIL",IF(OR(O15="MODERADO",P12="MODERADO (ALGUNAS VECES)"),"MODERADO")))</f>
        <v>DÉBIL</v>
      </c>
      <c r="R15" s="292" t="str">
        <f>IF(AND(O15="FUERTE",P12="FUERTE (SIEMPRE SE EJECUTA)"),"NO","SÍ")</f>
        <v>SÍ</v>
      </c>
      <c r="S15" s="294" t="str">
        <f>IF(AND($Q$15="FUERTE",$S$12="DIRECTAMENTE",$T$12="DIRECTAMENTE"),2,IF(AND($Q$15="FUERTE",$S$12="DIRECTAMENTE",$T$12="INDIRECTAMENTE"),2,IF(AND($Q$15="FUERTE",$S$12="DIRECTAMENTE",$T$12="NO DISMINUYE"),2,IF(AND($Q$15="FUERTE",$S$12="NO DISMINUYE",$T$12="DIRECTAMENTE"),0,IF(AND($Q$15="MODERADO",$S$12="DIRECTAMENTE",$T$12="DIRECTAMENTE"),1,IF(AND($Q$15="MODERADO",$S$12="DIRECTAMENTE",$T$12="INDIRECTAMENTE"),1,IF(AND($Q$15="MODERADO",$S$12="DIRECTAMENTE",$T$12="NO DISMINUYE"),1,IF(AND($Q$15="MODERADO",$S$12="NO DISMINUYE",$T$12="DIRECTAMENTE"),0,"N/A"))))))))</f>
        <v>N/A</v>
      </c>
      <c r="T15" s="295" t="str">
        <f>IF(AND($Q$15="FUERTE",$S$12="DIRECTAMENTE",$T$12="DIRECTAMENTE"),2,IF(AND($Q$15="FUERTE",$S$12="DIRECTAMENTE",$T$12="INDIRECTAMENTE"),1,IF(AND($Q$15="FUERTE",$S$12="DIRECTAMENTE",$T$12="NO DISMINUYE"),0,IF(AND($Q$15="FUERTE",$S$12="NO DISMINUYE",$T$12="DIRECTAMENTE"),2,IF(AND($Q$15="MODERADO",$S$12="DIRECTAMENTE",$T$12="DIRECTAMENTE"),1,IF(AND($Q$15="MODERADO",$S$12="DIRECTAMENTE",$T$12="INDIRECTAMENTE"),0,IF(AND($Q$15="MODERADO",$S$12="DIRECTAMENTE",$T$12="NO DISMINUYE"),0,IF(AND($Q$15="MODERADO",$S$12="NO DISMINUYE",$T$12="DIRECTAMENTE"),1,"N/A"))))))))</f>
        <v>N/A</v>
      </c>
      <c r="U15" s="311"/>
      <c r="V15" s="314"/>
      <c r="W15" s="284"/>
      <c r="X15" s="284"/>
      <c r="Y15" s="284"/>
      <c r="Z15" s="305"/>
      <c r="AA15" s="307"/>
      <c r="AB15" s="284"/>
      <c r="AC15" s="272"/>
      <c r="AD15" s="338"/>
      <c r="AE15" s="282"/>
      <c r="AF15" s="284" t="s">
        <v>390</v>
      </c>
      <c r="AG15" s="284"/>
      <c r="AH15" s="80" t="s">
        <v>95</v>
      </c>
      <c r="AO15" s="80" t="s">
        <v>121</v>
      </c>
    </row>
    <row r="16" spans="1:41" ht="140.25" customHeight="1" x14ac:dyDescent="0.2">
      <c r="A16" s="254"/>
      <c r="B16" s="329"/>
      <c r="C16" s="338"/>
      <c r="D16" s="845"/>
      <c r="E16" s="286" t="s">
        <v>814</v>
      </c>
      <c r="F16" s="272"/>
      <c r="G16" s="297"/>
      <c r="H16" s="297"/>
      <c r="I16" s="84"/>
      <c r="J16" s="317"/>
      <c r="K16" s="848"/>
      <c r="L16" s="87" t="s">
        <v>123</v>
      </c>
      <c r="M16" s="88" t="s">
        <v>34</v>
      </c>
      <c r="N16" s="60">
        <f>IF(M16="CONFIABLE",15,IF(M16="NO CONFIABLE",0,""))</f>
        <v>15</v>
      </c>
      <c r="O16" s="289"/>
      <c r="P16" s="321"/>
      <c r="Q16" s="290"/>
      <c r="R16" s="292"/>
      <c r="S16" s="294"/>
      <c r="T16" s="296"/>
      <c r="U16" s="311"/>
      <c r="V16" s="314"/>
      <c r="W16" s="284"/>
      <c r="X16" s="284"/>
      <c r="Y16" s="284"/>
      <c r="Z16" s="64" t="s">
        <v>124</v>
      </c>
      <c r="AA16" s="307"/>
      <c r="AB16" s="284"/>
      <c r="AC16" s="272"/>
      <c r="AD16" s="338"/>
      <c r="AE16" s="282"/>
      <c r="AF16" s="284"/>
      <c r="AG16" s="284"/>
      <c r="AH16" s="80" t="s">
        <v>125</v>
      </c>
      <c r="AJ16" s="80" t="s">
        <v>21</v>
      </c>
      <c r="AK16" s="80" t="s">
        <v>119</v>
      </c>
      <c r="AL16" s="80" t="s">
        <v>22</v>
      </c>
      <c r="AO16" s="80" t="s">
        <v>126</v>
      </c>
    </row>
    <row r="17" spans="1:41" ht="149.25" customHeight="1" x14ac:dyDescent="0.2">
      <c r="A17" s="254"/>
      <c r="B17" s="329"/>
      <c r="C17" s="338"/>
      <c r="D17" s="845"/>
      <c r="E17" s="286"/>
      <c r="F17" s="272"/>
      <c r="G17" s="297"/>
      <c r="H17" s="297"/>
      <c r="I17" s="84"/>
      <c r="J17" s="317"/>
      <c r="K17" s="848"/>
      <c r="L17" s="87" t="s">
        <v>127</v>
      </c>
      <c r="M17" s="88" t="s">
        <v>43</v>
      </c>
      <c r="N17" s="60">
        <f>IF(M17="SE INVESTIGAN Y SE RESUELVEN OPORTUNAMENTE",15,IF(M17="NO SE INVESTIGAN Y SE RESUELVEN OPORTUNAMENTE",0,""))</f>
        <v>0</v>
      </c>
      <c r="O17" s="289"/>
      <c r="P17" s="321"/>
      <c r="Q17" s="290"/>
      <c r="R17" s="292"/>
      <c r="S17" s="294"/>
      <c r="T17" s="296"/>
      <c r="U17" s="311"/>
      <c r="V17" s="314"/>
      <c r="W17" s="284"/>
      <c r="X17" s="284"/>
      <c r="Y17" s="284"/>
      <c r="Z17" s="285" t="s">
        <v>391</v>
      </c>
      <c r="AA17" s="307"/>
      <c r="AB17" s="284"/>
      <c r="AC17" s="272"/>
      <c r="AD17" s="338"/>
      <c r="AE17" s="282"/>
      <c r="AF17" s="284"/>
      <c r="AG17" s="284"/>
      <c r="AH17" s="80" t="s">
        <v>108</v>
      </c>
      <c r="AO17" s="80" t="s">
        <v>129</v>
      </c>
    </row>
    <row r="18" spans="1:41" ht="202.5" customHeight="1" x14ac:dyDescent="0.2">
      <c r="A18" s="843"/>
      <c r="B18" s="446"/>
      <c r="C18" s="339"/>
      <c r="D18" s="846"/>
      <c r="E18" s="287"/>
      <c r="F18" s="303"/>
      <c r="G18" s="334"/>
      <c r="H18" s="334"/>
      <c r="I18" s="84"/>
      <c r="J18" s="317"/>
      <c r="K18" s="848"/>
      <c r="L18" s="90" t="s">
        <v>130</v>
      </c>
      <c r="M18" s="91" t="s">
        <v>53</v>
      </c>
      <c r="N18" s="67">
        <f>IF(M18="COMPLETA",10,IF(M18="INCOMPLETA",5,IF(M18="NO EXISTE",0,"")))</f>
        <v>10</v>
      </c>
      <c r="O18" s="289"/>
      <c r="P18" s="322"/>
      <c r="Q18" s="291"/>
      <c r="R18" s="293"/>
      <c r="S18" s="295"/>
      <c r="T18" s="296"/>
      <c r="U18" s="312"/>
      <c r="V18" s="314"/>
      <c r="W18" s="285"/>
      <c r="X18" s="285"/>
      <c r="Y18" s="285"/>
      <c r="Z18" s="287"/>
      <c r="AA18" s="308"/>
      <c r="AB18" s="285"/>
      <c r="AC18" s="303"/>
      <c r="AD18" s="339"/>
      <c r="AE18" s="283"/>
      <c r="AF18" s="285"/>
      <c r="AG18" s="285"/>
      <c r="AO18" s="80" t="s">
        <v>131</v>
      </c>
    </row>
    <row r="19" spans="1:41" ht="37.5" customHeight="1" x14ac:dyDescent="0.2">
      <c r="A19" s="254" t="s">
        <v>382</v>
      </c>
      <c r="B19" s="328" t="s">
        <v>383</v>
      </c>
      <c r="C19" s="284" t="s">
        <v>392</v>
      </c>
      <c r="D19" s="844" t="s">
        <v>37</v>
      </c>
      <c r="E19" s="285" t="s">
        <v>393</v>
      </c>
      <c r="F19" s="284" t="s">
        <v>394</v>
      </c>
      <c r="G19" s="297" t="s">
        <v>14</v>
      </c>
      <c r="H19" s="297" t="s">
        <v>87</v>
      </c>
      <c r="I19" s="84" t="str">
        <f>CONCATENATE(G19,H19)</f>
        <v>POSIBLEMENOR</v>
      </c>
      <c r="J19" s="316" t="str">
        <f>I20</f>
        <v>3. MODERADO</v>
      </c>
      <c r="K19" s="282" t="s">
        <v>815</v>
      </c>
      <c r="L19" s="85" t="s">
        <v>94</v>
      </c>
      <c r="M19" s="86" t="s">
        <v>3</v>
      </c>
      <c r="N19" s="57">
        <f>IF(M19="ASIGNADO",15,IF(M19="NO ASIGNADO",0,""))</f>
        <v>15</v>
      </c>
      <c r="O19" s="318">
        <f>SUM(N19:N25)</f>
        <v>100</v>
      </c>
      <c r="P19" s="320" t="s">
        <v>73</v>
      </c>
      <c r="Q19" s="323">
        <f>IF(Q22="DÉBIL",0,IF(Q22="MODERADO",50,IF(Q22="FUERTE",100,"")))</f>
        <v>50</v>
      </c>
      <c r="R19" s="324"/>
      <c r="S19" s="310" t="s">
        <v>95</v>
      </c>
      <c r="T19" s="310" t="s">
        <v>95</v>
      </c>
      <c r="U19" s="311" t="s">
        <v>131</v>
      </c>
      <c r="V19" s="313" t="s">
        <v>114</v>
      </c>
      <c r="W19" s="284" t="s">
        <v>386</v>
      </c>
      <c r="X19" s="284" t="s">
        <v>810</v>
      </c>
      <c r="Y19" s="284" t="s">
        <v>816</v>
      </c>
      <c r="Z19" s="303">
        <v>2021</v>
      </c>
      <c r="AA19" s="306" t="s">
        <v>100</v>
      </c>
      <c r="AB19" s="284" t="s">
        <v>395</v>
      </c>
      <c r="AC19" s="309">
        <v>44439</v>
      </c>
      <c r="AD19" s="849" t="s">
        <v>817</v>
      </c>
      <c r="AE19" s="282" t="s">
        <v>388</v>
      </c>
      <c r="AF19" s="284" t="s">
        <v>396</v>
      </c>
      <c r="AG19" s="337" t="s">
        <v>397</v>
      </c>
      <c r="AH19" s="80" t="s">
        <v>104</v>
      </c>
      <c r="AI19" s="80" t="s">
        <v>105</v>
      </c>
      <c r="AJ19" s="80" t="s">
        <v>13</v>
      </c>
      <c r="AK19" s="80" t="s">
        <v>76</v>
      </c>
      <c r="AL19" s="80" t="s">
        <v>13</v>
      </c>
      <c r="AN19" s="80" t="s">
        <v>100</v>
      </c>
      <c r="AO19" s="80" t="s">
        <v>106</v>
      </c>
    </row>
    <row r="20" spans="1:41" ht="51.75" customHeight="1" x14ac:dyDescent="0.2">
      <c r="A20" s="254"/>
      <c r="B20" s="329"/>
      <c r="C20" s="272"/>
      <c r="D20" s="845"/>
      <c r="E20" s="286"/>
      <c r="F20" s="272"/>
      <c r="G20" s="297"/>
      <c r="H20" s="297"/>
      <c r="I20" s="84" t="str">
        <f>IF(I19="RARA VEZINSIGNIFICANTE","1. BAJO",IF(I19="RARA VEZMENOR","2. BAJO",IF(I19="IMPROBABLEINSIGNIFICANTE","3. BAJO",IF(I19="IMPROBABLEMENOR","4. BAJO",IF(I19="POSIBLEINSIGNIFICANTE","5. BAJO",IF(I19="RARA VEZMODERADO","1. MODERADO",IF(I19="IMPROBABLEMODERADO","2. MODERADO",IF(I19="POSIBLEMENOR","3. MODERADO",IF(I19="PROBABLEINSIGNIFICANTE","4. MODERADO",IF(I19="RARA VEZMAYOR","1. ALTO",IF(I19="IMPROBABLEMAYOR","2. ALTO",IF(I19="POSIBLEMODERADO","3. ALTO",IF(I19="PROBABLEMENOR","4. ALTO",IF(I19="PROBABLEMODERADO","5. ALTO",IF(I19="CASI SEGUROINSIGNIFICANTE","6. ALTO",IF(I19="CASI SEGUROMENOR","7. ALTO",IF(I19="RARA VEZCATASTRÓFICO","1. EXTREMO",IF(I19="IMPROBABLECATASTRÓFICO","2. EXTREMO",IF(I19="POSIBLEMAYOR","3. EXTREMO",IF(I19="POSIBLECATASTRÓFICO","4. EXTREMO",IF(I19="PROBABLEMAYOR","5. EXTREMO",IF(I19="PROBABLECATASTRÓFICO","6. EXTREMO",IF(I19="CASI SEGUROMODERADO","7. EXTREMO",IF(I19="CASI SEGUROMAYOR","8. EXTREMO",IF(I19="CASI SEGUROCATASTRÓFICO","9. EXTREMO","")))))))))))))))))))))))))</f>
        <v>3. MODERADO</v>
      </c>
      <c r="J20" s="317"/>
      <c r="K20" s="393"/>
      <c r="L20" s="87" t="s">
        <v>107</v>
      </c>
      <c r="M20" s="88" t="s">
        <v>11</v>
      </c>
      <c r="N20" s="60">
        <f>IF(M20="ADECUADO",15,IF(M20="INADECUADO",0,""))</f>
        <v>15</v>
      </c>
      <c r="O20" s="319"/>
      <c r="P20" s="321"/>
      <c r="Q20" s="323"/>
      <c r="R20" s="325"/>
      <c r="S20" s="310"/>
      <c r="T20" s="310"/>
      <c r="U20" s="311"/>
      <c r="V20" s="314"/>
      <c r="W20" s="284"/>
      <c r="X20" s="284"/>
      <c r="Y20" s="284"/>
      <c r="Z20" s="304"/>
      <c r="AA20" s="307"/>
      <c r="AB20" s="284"/>
      <c r="AC20" s="272"/>
      <c r="AD20" s="850"/>
      <c r="AE20" s="282"/>
      <c r="AF20" s="284"/>
      <c r="AG20" s="337"/>
      <c r="AH20" s="80" t="s">
        <v>95</v>
      </c>
      <c r="AI20" s="80" t="s">
        <v>108</v>
      </c>
      <c r="AL20" s="80" t="s">
        <v>18</v>
      </c>
      <c r="AN20" s="80" t="s">
        <v>109</v>
      </c>
      <c r="AO20" s="80" t="s">
        <v>96</v>
      </c>
    </row>
    <row r="21" spans="1:41" ht="69.75" customHeight="1" x14ac:dyDescent="0.2">
      <c r="A21" s="254"/>
      <c r="B21" s="329"/>
      <c r="C21" s="272"/>
      <c r="D21" s="845"/>
      <c r="E21" s="286"/>
      <c r="F21" s="272"/>
      <c r="G21" s="297"/>
      <c r="H21" s="297"/>
      <c r="I21" s="84" t="str">
        <f>IF(OR(I20="1. BAJO",I20="2. BAJO",I20="3. BAJO",I20="4. BAJO",I20="5. BAJO"),"BAJO",IF(OR(I20="1. MODERADO",I20="2. MODERADO",I20="3. MODERADO",I20="4. MODERADO"),"MODERADO",IF(OR(I20="1. ALTO",I20="2. ALTO",I20="3. ALTO",I20="4. ALTO",I20="5. ALTO",I20="6. ALTO",I20="7. ALTO"),"ALTO",IF(OR(I20="1. EXTREMO",I20="2. EXTREMO",I20="3. EXTREMO",I20="4. EXTREMO",I20="5. EXTREMO",I20="6. EXTREMO",I20="7. EXTREMO",I20="8. EXTREMO",I20="9. EXTREMO"),"EXTREMO",""))))</f>
        <v>MODERADO</v>
      </c>
      <c r="J21" s="317"/>
      <c r="K21" s="393"/>
      <c r="L21" s="89" t="s">
        <v>110</v>
      </c>
      <c r="M21" s="88" t="s">
        <v>16</v>
      </c>
      <c r="N21" s="60">
        <f>IF(M21="OPORTUNA",15,IF(M21="INOPORTUNA",0,""))</f>
        <v>15</v>
      </c>
      <c r="O21" s="319"/>
      <c r="P21" s="321"/>
      <c r="Q21" s="323"/>
      <c r="R21" s="325"/>
      <c r="S21" s="62" t="s">
        <v>111</v>
      </c>
      <c r="T21" s="62" t="s">
        <v>112</v>
      </c>
      <c r="U21" s="311"/>
      <c r="V21" s="314"/>
      <c r="W21" s="284"/>
      <c r="X21" s="284"/>
      <c r="Y21" s="284"/>
      <c r="Z21" s="304"/>
      <c r="AA21" s="307"/>
      <c r="AB21" s="284"/>
      <c r="AC21" s="272"/>
      <c r="AD21" s="850"/>
      <c r="AE21" s="282"/>
      <c r="AF21" s="284"/>
      <c r="AG21" s="337"/>
      <c r="AH21" s="80" t="s">
        <v>113</v>
      </c>
      <c r="AI21" s="80" t="s">
        <v>114</v>
      </c>
      <c r="AJ21" s="80" t="s">
        <v>97</v>
      </c>
      <c r="AK21" s="80" t="s">
        <v>115</v>
      </c>
      <c r="AL21" s="80" t="s">
        <v>24</v>
      </c>
      <c r="AO21" s="80" t="s">
        <v>116</v>
      </c>
    </row>
    <row r="22" spans="1:41" ht="84" customHeight="1" x14ac:dyDescent="0.2">
      <c r="A22" s="254"/>
      <c r="B22" s="329"/>
      <c r="C22" s="272"/>
      <c r="D22" s="845"/>
      <c r="E22" s="64" t="s">
        <v>117</v>
      </c>
      <c r="F22" s="272"/>
      <c r="G22" s="297"/>
      <c r="H22" s="297"/>
      <c r="I22" s="84"/>
      <c r="J22" s="317"/>
      <c r="K22" s="393"/>
      <c r="L22" s="87" t="s">
        <v>118</v>
      </c>
      <c r="M22" s="88" t="s">
        <v>119</v>
      </c>
      <c r="N22" s="60">
        <f>IF(M22="PREVENIR",15,IF(M22="DETECTAR",10,IF(M22="NO ES UN CONTROL",0,"")))</f>
        <v>15</v>
      </c>
      <c r="O22" s="288" t="str">
        <f>IF(O19&lt;86,"DÉBIL",IF(O19&lt;96,"MODERADO",IF(O19&lt;101,"FUERTE","")))</f>
        <v>FUERTE</v>
      </c>
      <c r="P22" s="321"/>
      <c r="Q22" s="290" t="str">
        <f>IF(AND(O22="FUERTE",P19="FUERTE (SIEMPRE SE EJECUTA)"),"FUERTE",IF(OR(O22="DÉBIL",P19="DÉBIL (NO SE EJECUTA)"),"DÉBIL",IF(OR(O22="MODERADO",P19="MODERADO (ALGUNAS VECES)"),"MODERADO")))</f>
        <v>MODERADO</v>
      </c>
      <c r="R22" s="292" t="str">
        <f>IF(AND(O22="FUERTE",P19="FUERTE (SIEMPRE SE EJECUTA)"),"NO","SÍ")</f>
        <v>SÍ</v>
      </c>
      <c r="S22" s="294" t="str">
        <f>IF(AND($Q$15="FUERTE",$S$12="DIRECTAMENTE",$T$12="DIRECTAMENTE"),2,IF(AND($Q$15="FUERTE",$S$12="DIRECTAMENTE",$T$12="INDIRECTAMENTE"),2,IF(AND($Q$15="FUERTE",$S$12="DIRECTAMENTE",$T$12="NO DISMINUYE"),2,IF(AND($Q$15="FUERTE",$S$12="NO DISMINUYE",$T$12="DIRECTAMENTE"),0,IF(AND($Q$15="MODERADO",$S$12="DIRECTAMENTE",$T$12="DIRECTAMENTE"),1,IF(AND($Q$15="MODERADO",$S$12="DIRECTAMENTE",$T$12="INDIRECTAMENTE"),1,IF(AND($Q$15="MODERADO",$S$12="DIRECTAMENTE",$T$12="NO DISMINUYE"),1,IF(AND($Q$15="MODERADO",$S$12="NO DISMINUYE",$T$12="DIRECTAMENTE"),0,"N/A"))))))))</f>
        <v>N/A</v>
      </c>
      <c r="T22" s="295" t="str">
        <f>IF(AND($Q$15="FUERTE",$S$12="DIRECTAMENTE",$T$12="DIRECTAMENTE"),2,IF(AND($Q$15="FUERTE",$S$12="DIRECTAMENTE",$T$12="INDIRECTAMENTE"),1,IF(AND($Q$15="FUERTE",$S$12="DIRECTAMENTE",$T$12="NO DISMINUYE"),0,IF(AND($Q$15="FUERTE",$S$12="NO DISMINUYE",$T$12="DIRECTAMENTE"),2,IF(AND($Q$15="MODERADO",$S$12="DIRECTAMENTE",$T$12="DIRECTAMENTE"),1,IF(AND($Q$15="MODERADO",$S$12="DIRECTAMENTE",$T$12="INDIRECTAMENTE"),0,IF(AND($Q$15="MODERADO",$S$12="DIRECTAMENTE",$T$12="NO DISMINUYE"),0,IF(AND($Q$15="MODERADO",$S$12="NO DISMINUYE",$T$12="DIRECTAMENTE"),1,"N/A"))))))))</f>
        <v>N/A</v>
      </c>
      <c r="U22" s="311"/>
      <c r="V22" s="314"/>
      <c r="W22" s="284"/>
      <c r="X22" s="284"/>
      <c r="Y22" s="284"/>
      <c r="Z22" s="305"/>
      <c r="AA22" s="307"/>
      <c r="AB22" s="284"/>
      <c r="AC22" s="272"/>
      <c r="AD22" s="850"/>
      <c r="AE22" s="282"/>
      <c r="AF22" s="284" t="s">
        <v>398</v>
      </c>
      <c r="AG22" s="337"/>
      <c r="AH22" s="80" t="s">
        <v>95</v>
      </c>
      <c r="AO22" s="80" t="s">
        <v>121</v>
      </c>
    </row>
    <row r="23" spans="1:41" ht="55.5" customHeight="1" x14ac:dyDescent="0.2">
      <c r="A23" s="254"/>
      <c r="B23" s="329"/>
      <c r="C23" s="272"/>
      <c r="D23" s="845"/>
      <c r="E23" s="286" t="s">
        <v>399</v>
      </c>
      <c r="F23" s="272"/>
      <c r="G23" s="297"/>
      <c r="H23" s="297"/>
      <c r="I23" s="84"/>
      <c r="J23" s="317"/>
      <c r="K23" s="393"/>
      <c r="L23" s="87" t="s">
        <v>123</v>
      </c>
      <c r="M23" s="88" t="s">
        <v>34</v>
      </c>
      <c r="N23" s="60">
        <f>IF(M23="CONFIABLE",15,IF(M23="NO CONFIABLE",0,""))</f>
        <v>15</v>
      </c>
      <c r="O23" s="289"/>
      <c r="P23" s="321"/>
      <c r="Q23" s="290"/>
      <c r="R23" s="292"/>
      <c r="S23" s="294"/>
      <c r="T23" s="296"/>
      <c r="U23" s="311"/>
      <c r="V23" s="314"/>
      <c r="W23" s="284"/>
      <c r="X23" s="284"/>
      <c r="Y23" s="284"/>
      <c r="Z23" s="64" t="s">
        <v>124</v>
      </c>
      <c r="AA23" s="307"/>
      <c r="AB23" s="284"/>
      <c r="AC23" s="272"/>
      <c r="AD23" s="850"/>
      <c r="AE23" s="282"/>
      <c r="AF23" s="284"/>
      <c r="AG23" s="337"/>
      <c r="AH23" s="80" t="s">
        <v>125</v>
      </c>
      <c r="AJ23" s="80" t="s">
        <v>21</v>
      </c>
      <c r="AK23" s="80" t="s">
        <v>119</v>
      </c>
      <c r="AL23" s="80" t="s">
        <v>22</v>
      </c>
      <c r="AO23" s="80" t="s">
        <v>126</v>
      </c>
    </row>
    <row r="24" spans="1:41" ht="138.75" customHeight="1" x14ac:dyDescent="0.2">
      <c r="A24" s="254"/>
      <c r="B24" s="329"/>
      <c r="C24" s="272"/>
      <c r="D24" s="845"/>
      <c r="E24" s="286"/>
      <c r="F24" s="272"/>
      <c r="G24" s="297"/>
      <c r="H24" s="297"/>
      <c r="I24" s="84"/>
      <c r="J24" s="317"/>
      <c r="K24" s="393"/>
      <c r="L24" s="87" t="s">
        <v>127</v>
      </c>
      <c r="M24" s="88" t="s">
        <v>42</v>
      </c>
      <c r="N24" s="60">
        <f>IF(M24="SE INVESTIGAN Y SE RESUELVEN OPORTUNAMENTE",15,IF(M24="NO SE INVESTIGAN Y SE RESUELVEN OPORTUNAMENTE",0,""))</f>
        <v>15</v>
      </c>
      <c r="O24" s="289"/>
      <c r="P24" s="321"/>
      <c r="Q24" s="290"/>
      <c r="R24" s="292"/>
      <c r="S24" s="294"/>
      <c r="T24" s="296"/>
      <c r="U24" s="311"/>
      <c r="V24" s="314"/>
      <c r="W24" s="284"/>
      <c r="X24" s="284"/>
      <c r="Y24" s="284"/>
      <c r="Z24" s="303" t="s">
        <v>400</v>
      </c>
      <c r="AA24" s="307"/>
      <c r="AB24" s="284"/>
      <c r="AC24" s="272"/>
      <c r="AD24" s="850"/>
      <c r="AE24" s="282"/>
      <c r="AF24" s="284"/>
      <c r="AG24" s="337"/>
      <c r="AH24" s="80" t="s">
        <v>108</v>
      </c>
      <c r="AO24" s="80" t="s">
        <v>129</v>
      </c>
    </row>
    <row r="25" spans="1:41" ht="409.6" customHeight="1" x14ac:dyDescent="0.2">
      <c r="A25" s="843"/>
      <c r="B25" s="446"/>
      <c r="C25" s="303"/>
      <c r="D25" s="846"/>
      <c r="E25" s="287"/>
      <c r="F25" s="303"/>
      <c r="G25" s="334"/>
      <c r="H25" s="334"/>
      <c r="I25" s="84"/>
      <c r="J25" s="317"/>
      <c r="K25" s="394"/>
      <c r="L25" s="90" t="s">
        <v>130</v>
      </c>
      <c r="M25" s="91" t="s">
        <v>53</v>
      </c>
      <c r="N25" s="67">
        <f>IF(M25="COMPLETA",10,IF(M25="INCOMPLETA",5,IF(M25="NO EXISTE",0,"")))</f>
        <v>10</v>
      </c>
      <c r="O25" s="289"/>
      <c r="P25" s="322"/>
      <c r="Q25" s="291"/>
      <c r="R25" s="293"/>
      <c r="S25" s="295"/>
      <c r="T25" s="296"/>
      <c r="U25" s="312"/>
      <c r="V25" s="314"/>
      <c r="W25" s="285"/>
      <c r="X25" s="285"/>
      <c r="Y25" s="285"/>
      <c r="Z25" s="305"/>
      <c r="AA25" s="308"/>
      <c r="AB25" s="285"/>
      <c r="AC25" s="303"/>
      <c r="AD25" s="851"/>
      <c r="AE25" s="283"/>
      <c r="AF25" s="285"/>
      <c r="AG25" s="275"/>
      <c r="AO25" s="80" t="s">
        <v>131</v>
      </c>
    </row>
    <row r="26" spans="1:41" ht="37.5" customHeight="1" x14ac:dyDescent="0.2">
      <c r="A26" s="254" t="s">
        <v>382</v>
      </c>
      <c r="B26" s="328" t="s">
        <v>383</v>
      </c>
      <c r="C26" s="284" t="s">
        <v>401</v>
      </c>
      <c r="D26" s="844" t="s">
        <v>37</v>
      </c>
      <c r="E26" s="285" t="s">
        <v>402</v>
      </c>
      <c r="F26" s="284" t="s">
        <v>403</v>
      </c>
      <c r="G26" s="297" t="s">
        <v>14</v>
      </c>
      <c r="H26" s="297" t="s">
        <v>13</v>
      </c>
      <c r="I26" s="84" t="str">
        <f>CONCATENATE(G26,H26)</f>
        <v>POSIBLEMODERADO</v>
      </c>
      <c r="J26" s="316" t="str">
        <f>I27</f>
        <v>3. ALTO</v>
      </c>
      <c r="K26" s="282" t="s">
        <v>404</v>
      </c>
      <c r="L26" s="85" t="s">
        <v>94</v>
      </c>
      <c r="M26" s="86" t="s">
        <v>3</v>
      </c>
      <c r="N26" s="57">
        <f>IF(M26="ASIGNADO",15,IF(M26="NO ASIGNADO",0,""))</f>
        <v>15</v>
      </c>
      <c r="O26" s="318">
        <f>SUM(N26:N32)</f>
        <v>85</v>
      </c>
      <c r="P26" s="320" t="s">
        <v>72</v>
      </c>
      <c r="Q26" s="323">
        <f>IF(Q29="DÉBIL",0,IF(Q29="MODERADO",50,IF(Q29="FUERTE",100,"")))</f>
        <v>0</v>
      </c>
      <c r="R26" s="324"/>
      <c r="S26" s="310" t="s">
        <v>95</v>
      </c>
      <c r="T26" s="310" t="s">
        <v>95</v>
      </c>
      <c r="U26" s="311" t="s">
        <v>96</v>
      </c>
      <c r="V26" s="313" t="s">
        <v>114</v>
      </c>
      <c r="W26" s="284" t="s">
        <v>386</v>
      </c>
      <c r="X26" s="284" t="s">
        <v>405</v>
      </c>
      <c r="Y26" s="282" t="s">
        <v>406</v>
      </c>
      <c r="Z26" s="303">
        <v>2021</v>
      </c>
      <c r="AA26" s="306" t="s">
        <v>100</v>
      </c>
      <c r="AB26" s="557" t="s">
        <v>407</v>
      </c>
      <c r="AC26" s="309">
        <v>44439</v>
      </c>
      <c r="AD26" s="420" t="s">
        <v>408</v>
      </c>
      <c r="AE26" s="282" t="s">
        <v>388</v>
      </c>
      <c r="AF26" s="284" t="s">
        <v>409</v>
      </c>
      <c r="AG26" s="284" t="s">
        <v>410</v>
      </c>
      <c r="AH26" s="80" t="s">
        <v>104</v>
      </c>
      <c r="AI26" s="80" t="s">
        <v>105</v>
      </c>
      <c r="AJ26" s="80" t="s">
        <v>13</v>
      </c>
      <c r="AK26" s="80" t="s">
        <v>76</v>
      </c>
      <c r="AL26" s="80" t="s">
        <v>13</v>
      </c>
      <c r="AN26" s="80" t="s">
        <v>100</v>
      </c>
      <c r="AO26" s="80" t="s">
        <v>106</v>
      </c>
    </row>
    <row r="27" spans="1:41" ht="51.75" customHeight="1" x14ac:dyDescent="0.2">
      <c r="A27" s="254"/>
      <c r="B27" s="329"/>
      <c r="C27" s="272"/>
      <c r="D27" s="845"/>
      <c r="E27" s="286"/>
      <c r="F27" s="272"/>
      <c r="G27" s="297"/>
      <c r="H27" s="297"/>
      <c r="I27" s="84" t="str">
        <f>IF(I26="RARA VEZINSIGNIFICANTE","1. BAJO",IF(I26="RARA VEZMENOR","2. BAJO",IF(I26="IMPROBABLEINSIGNIFICANTE","3. BAJO",IF(I26="IMPROBABLEMENOR","4. BAJO",IF(I26="POSIBLEINSIGNIFICANTE","5. BAJO",IF(I26="RARA VEZMODERADO","1. MODERADO",IF(I26="IMPROBABLEMODERADO","2. MODERADO",IF(I26="POSIBLEMENOR","3. MODERADO",IF(I26="PROBABLEINSIGNIFICANTE","4. MODERADO",IF(I26="RARA VEZMAYOR","1. ALTO",IF(I26="IMPROBABLEMAYOR","2. ALTO",IF(I26="POSIBLEMODERADO","3. ALTO",IF(I26="PROBABLEMENOR","4. ALTO",IF(I26="PROBABLEMODERADO","5. ALTO",IF(I26="CASI SEGUROINSIGNIFICANTE","6. ALTO",IF(I26="CASI SEGUROMENOR","7. ALTO",IF(I26="RARA VEZCATASTRÓFICO","1. EXTREMO",IF(I26="IMPROBABLECATASTRÓFICO","2. EXTREMO",IF(I26="POSIBLEMAYOR","3. EXTREMO",IF(I26="POSIBLECATASTRÓFICO","4. EXTREMO",IF(I26="PROBABLEMAYOR","5. EXTREMO",IF(I26="PROBABLECATASTRÓFICO","6. EXTREMO",IF(I26="CASI SEGUROMODERADO","7. EXTREMO",IF(I26="CASI SEGUROMAYOR","8. EXTREMO",IF(I26="CASI SEGUROCATASTRÓFICO","9. EXTREMO","")))))))))))))))))))))))))</f>
        <v>3. ALTO</v>
      </c>
      <c r="J27" s="317"/>
      <c r="K27" s="393"/>
      <c r="L27" s="87" t="s">
        <v>107</v>
      </c>
      <c r="M27" s="88" t="s">
        <v>11</v>
      </c>
      <c r="N27" s="60">
        <f>IF(M27="ADECUADO",15,IF(M27="INADECUADO",0,""))</f>
        <v>15</v>
      </c>
      <c r="O27" s="319"/>
      <c r="P27" s="321"/>
      <c r="Q27" s="323"/>
      <c r="R27" s="325"/>
      <c r="S27" s="310"/>
      <c r="T27" s="310"/>
      <c r="U27" s="311"/>
      <c r="V27" s="314"/>
      <c r="W27" s="284"/>
      <c r="X27" s="284"/>
      <c r="Y27" s="282"/>
      <c r="Z27" s="304"/>
      <c r="AA27" s="307"/>
      <c r="AB27" s="408"/>
      <c r="AC27" s="272"/>
      <c r="AD27" s="852"/>
      <c r="AE27" s="282"/>
      <c r="AF27" s="284"/>
      <c r="AG27" s="284"/>
      <c r="AH27" s="80" t="s">
        <v>95</v>
      </c>
      <c r="AI27" s="80" t="s">
        <v>108</v>
      </c>
      <c r="AL27" s="80" t="s">
        <v>18</v>
      </c>
      <c r="AN27" s="80" t="s">
        <v>109</v>
      </c>
      <c r="AO27" s="80" t="s">
        <v>96</v>
      </c>
    </row>
    <row r="28" spans="1:41" ht="96.75" customHeight="1" x14ac:dyDescent="0.2">
      <c r="A28" s="254"/>
      <c r="B28" s="329"/>
      <c r="C28" s="272"/>
      <c r="D28" s="845"/>
      <c r="E28" s="286"/>
      <c r="F28" s="272"/>
      <c r="G28" s="297"/>
      <c r="H28" s="297"/>
      <c r="I28" s="84" t="str">
        <f>IF(OR(I27="1. BAJO",I27="2. BAJO",I27="3. BAJO",I27="4. BAJO",I27="5. BAJO"),"BAJO",IF(OR(I27="1. MODERADO",I27="2. MODERADO",I27="3. MODERADO",I27="4. MODERADO"),"MODERADO",IF(OR(I27="1. ALTO",I27="2. ALTO",I27="3. ALTO",I27="4. ALTO",I27="5. ALTO",I27="6. ALTO",I27="7. ALTO"),"ALTO",IF(OR(I27="1. EXTREMO",I27="2. EXTREMO",I27="3. EXTREMO",I27="4. EXTREMO",I27="5. EXTREMO",I27="6. EXTREMO",I27="7. EXTREMO",I27="8. EXTREMO",I27="9. EXTREMO"),"EXTREMO",""))))</f>
        <v>ALTO</v>
      </c>
      <c r="J28" s="317"/>
      <c r="K28" s="393"/>
      <c r="L28" s="89" t="s">
        <v>110</v>
      </c>
      <c r="M28" s="88" t="s">
        <v>16</v>
      </c>
      <c r="N28" s="60">
        <f>IF(M28="OPORTUNA",15,IF(M28="INOPORTUNA",0,""))</f>
        <v>15</v>
      </c>
      <c r="O28" s="319"/>
      <c r="P28" s="321"/>
      <c r="Q28" s="323"/>
      <c r="R28" s="325"/>
      <c r="S28" s="62" t="s">
        <v>111</v>
      </c>
      <c r="T28" s="62" t="s">
        <v>112</v>
      </c>
      <c r="U28" s="311"/>
      <c r="V28" s="314"/>
      <c r="W28" s="284"/>
      <c r="X28" s="284"/>
      <c r="Y28" s="282"/>
      <c r="Z28" s="304"/>
      <c r="AA28" s="307"/>
      <c r="AB28" s="408"/>
      <c r="AC28" s="272"/>
      <c r="AD28" s="852"/>
      <c r="AE28" s="282"/>
      <c r="AF28" s="284"/>
      <c r="AG28" s="284"/>
      <c r="AH28" s="80" t="s">
        <v>113</v>
      </c>
      <c r="AI28" s="80" t="s">
        <v>114</v>
      </c>
      <c r="AJ28" s="80" t="s">
        <v>97</v>
      </c>
      <c r="AK28" s="80" t="s">
        <v>115</v>
      </c>
      <c r="AL28" s="80" t="s">
        <v>24</v>
      </c>
      <c r="AO28" s="80" t="s">
        <v>116</v>
      </c>
    </row>
    <row r="29" spans="1:41" ht="120" customHeight="1" x14ac:dyDescent="0.2">
      <c r="A29" s="254"/>
      <c r="B29" s="329"/>
      <c r="C29" s="272"/>
      <c r="D29" s="845"/>
      <c r="E29" s="64" t="s">
        <v>117</v>
      </c>
      <c r="F29" s="272"/>
      <c r="G29" s="297"/>
      <c r="H29" s="297"/>
      <c r="I29" s="84"/>
      <c r="J29" s="317"/>
      <c r="K29" s="393"/>
      <c r="L29" s="87" t="s">
        <v>118</v>
      </c>
      <c r="M29" s="88" t="s">
        <v>119</v>
      </c>
      <c r="N29" s="60">
        <f>IF(M29="PREVENIR",15,IF(M29="DETECTAR",10,IF(M29="NO ES UN CONTROL",0,"")))</f>
        <v>15</v>
      </c>
      <c r="O29" s="288" t="str">
        <f>IF(O26&lt;86,"DÉBIL",IF(O26&lt;96,"MODERADO",IF(O26&lt;101,"FUERTE","")))</f>
        <v>DÉBIL</v>
      </c>
      <c r="P29" s="321"/>
      <c r="Q29" s="290" t="str">
        <f>IF(AND(O29="FUERTE",P26="FUERTE (SIEMPRE SE EJECUTA)"),"FUERTE",IF(OR(O29="DÉBIL",P26="DÉBIL (NO SE EJECUTA)"),"DÉBIL",IF(OR(O29="MODERADO",P26="MODERADO (ALGUNAS VECES)"),"MODERADO")))</f>
        <v>DÉBIL</v>
      </c>
      <c r="R29" s="292" t="str">
        <f>IF(AND(O29="FUERTE",P26="FUERTE (SIEMPRE SE EJECUTA)"),"NO","SÍ")</f>
        <v>SÍ</v>
      </c>
      <c r="S29" s="294" t="str">
        <f>IF(AND($Q$15="FUERTE",$S$12="DIRECTAMENTE",$T$12="DIRECTAMENTE"),2,IF(AND($Q$15="FUERTE",$S$12="DIRECTAMENTE",$T$12="INDIRECTAMENTE"),2,IF(AND($Q$15="FUERTE",$S$12="DIRECTAMENTE",$T$12="NO DISMINUYE"),2,IF(AND($Q$15="FUERTE",$S$12="NO DISMINUYE",$T$12="DIRECTAMENTE"),0,IF(AND($Q$15="MODERADO",$S$12="DIRECTAMENTE",$T$12="DIRECTAMENTE"),1,IF(AND($Q$15="MODERADO",$S$12="DIRECTAMENTE",$T$12="INDIRECTAMENTE"),1,IF(AND($Q$15="MODERADO",$S$12="DIRECTAMENTE",$T$12="NO DISMINUYE"),1,IF(AND($Q$15="MODERADO",$S$12="NO DISMINUYE",$T$12="DIRECTAMENTE"),0,"N/A"))))))))</f>
        <v>N/A</v>
      </c>
      <c r="T29" s="295" t="str">
        <f>IF(AND($Q$15="FUERTE",$S$12="DIRECTAMENTE",$T$12="DIRECTAMENTE"),2,IF(AND($Q$15="FUERTE",$S$12="DIRECTAMENTE",$T$12="INDIRECTAMENTE"),1,IF(AND($Q$15="FUERTE",$S$12="DIRECTAMENTE",$T$12="NO DISMINUYE"),0,IF(AND($Q$15="FUERTE",$S$12="NO DISMINUYE",$T$12="DIRECTAMENTE"),2,IF(AND($Q$15="MODERADO",$S$12="DIRECTAMENTE",$T$12="DIRECTAMENTE"),1,IF(AND($Q$15="MODERADO",$S$12="DIRECTAMENTE",$T$12="INDIRECTAMENTE"),0,IF(AND($Q$15="MODERADO",$S$12="DIRECTAMENTE",$T$12="NO DISMINUYE"),0,IF(AND($Q$15="MODERADO",$S$12="NO DISMINUYE",$T$12="DIRECTAMENTE"),1,"N/A"))))))))</f>
        <v>N/A</v>
      </c>
      <c r="U29" s="311"/>
      <c r="V29" s="314"/>
      <c r="W29" s="284"/>
      <c r="X29" s="284"/>
      <c r="Y29" s="282"/>
      <c r="Z29" s="305"/>
      <c r="AA29" s="307"/>
      <c r="AB29" s="408"/>
      <c r="AC29" s="272"/>
      <c r="AD29" s="852"/>
      <c r="AE29" s="282"/>
      <c r="AF29" s="284" t="s">
        <v>411</v>
      </c>
      <c r="AG29" s="284"/>
      <c r="AH29" s="80" t="s">
        <v>95</v>
      </c>
      <c r="AO29" s="80" t="s">
        <v>121</v>
      </c>
    </row>
    <row r="30" spans="1:41" ht="93.75" customHeight="1" x14ac:dyDescent="0.2">
      <c r="A30" s="254"/>
      <c r="B30" s="329"/>
      <c r="C30" s="272"/>
      <c r="D30" s="845"/>
      <c r="E30" s="286" t="s">
        <v>412</v>
      </c>
      <c r="F30" s="272"/>
      <c r="G30" s="297"/>
      <c r="H30" s="297"/>
      <c r="I30" s="84"/>
      <c r="J30" s="317"/>
      <c r="K30" s="393"/>
      <c r="L30" s="87" t="s">
        <v>123</v>
      </c>
      <c r="M30" s="88" t="s">
        <v>34</v>
      </c>
      <c r="N30" s="60">
        <f>IF(M30="CONFIABLE",15,IF(M30="NO CONFIABLE",0,""))</f>
        <v>15</v>
      </c>
      <c r="O30" s="289"/>
      <c r="P30" s="321"/>
      <c r="Q30" s="290"/>
      <c r="R30" s="292"/>
      <c r="S30" s="294"/>
      <c r="T30" s="296"/>
      <c r="U30" s="311"/>
      <c r="V30" s="314"/>
      <c r="W30" s="284"/>
      <c r="X30" s="284"/>
      <c r="Y30" s="282"/>
      <c r="Z30" s="64" t="s">
        <v>124</v>
      </c>
      <c r="AA30" s="307"/>
      <c r="AB30" s="408"/>
      <c r="AC30" s="272"/>
      <c r="AD30" s="852"/>
      <c r="AE30" s="282"/>
      <c r="AF30" s="284"/>
      <c r="AG30" s="284"/>
      <c r="AH30" s="80" t="s">
        <v>125</v>
      </c>
      <c r="AJ30" s="80" t="s">
        <v>21</v>
      </c>
      <c r="AK30" s="80" t="s">
        <v>119</v>
      </c>
      <c r="AL30" s="80" t="s">
        <v>22</v>
      </c>
      <c r="AO30" s="80" t="s">
        <v>126</v>
      </c>
    </row>
    <row r="31" spans="1:41" ht="148.5" customHeight="1" x14ac:dyDescent="0.2">
      <c r="A31" s="254"/>
      <c r="B31" s="329"/>
      <c r="C31" s="272"/>
      <c r="D31" s="845"/>
      <c r="E31" s="286"/>
      <c r="F31" s="272"/>
      <c r="G31" s="297"/>
      <c r="H31" s="297"/>
      <c r="I31" s="84"/>
      <c r="J31" s="317"/>
      <c r="K31" s="393"/>
      <c r="L31" s="87" t="s">
        <v>127</v>
      </c>
      <c r="M31" s="88" t="s">
        <v>43</v>
      </c>
      <c r="N31" s="60">
        <f>IF(M31="SE INVESTIGAN Y SE RESUELVEN OPORTUNAMENTE",15,IF(M31="NO SE INVESTIGAN Y SE RESUELVEN OPORTUNAMENTE",0,""))</f>
        <v>0</v>
      </c>
      <c r="O31" s="289"/>
      <c r="P31" s="321"/>
      <c r="Q31" s="290"/>
      <c r="R31" s="292"/>
      <c r="S31" s="294"/>
      <c r="T31" s="296"/>
      <c r="U31" s="311"/>
      <c r="V31" s="314"/>
      <c r="W31" s="284"/>
      <c r="X31" s="284"/>
      <c r="Y31" s="282"/>
      <c r="Z31" s="303" t="s">
        <v>400</v>
      </c>
      <c r="AA31" s="307"/>
      <c r="AB31" s="408"/>
      <c r="AC31" s="272"/>
      <c r="AD31" s="852"/>
      <c r="AE31" s="282"/>
      <c r="AF31" s="284"/>
      <c r="AG31" s="284"/>
      <c r="AH31" s="80" t="s">
        <v>108</v>
      </c>
      <c r="AO31" s="80" t="s">
        <v>129</v>
      </c>
    </row>
    <row r="32" spans="1:41" ht="173.25" customHeight="1" x14ac:dyDescent="0.2">
      <c r="A32" s="843"/>
      <c r="B32" s="446"/>
      <c r="C32" s="303"/>
      <c r="D32" s="846"/>
      <c r="E32" s="287"/>
      <c r="F32" s="303"/>
      <c r="G32" s="334"/>
      <c r="H32" s="334"/>
      <c r="I32" s="84"/>
      <c r="J32" s="317"/>
      <c r="K32" s="394"/>
      <c r="L32" s="90" t="s">
        <v>130</v>
      </c>
      <c r="M32" s="91" t="s">
        <v>53</v>
      </c>
      <c r="N32" s="67">
        <f>IF(M32="COMPLETA",10,IF(M32="INCOMPLETA",5,IF(M32="NO EXISTE",0,"")))</f>
        <v>10</v>
      </c>
      <c r="O32" s="289"/>
      <c r="P32" s="322"/>
      <c r="Q32" s="291"/>
      <c r="R32" s="293"/>
      <c r="S32" s="295"/>
      <c r="T32" s="296"/>
      <c r="U32" s="312"/>
      <c r="V32" s="314"/>
      <c r="W32" s="285"/>
      <c r="X32" s="285"/>
      <c r="Y32" s="283"/>
      <c r="Z32" s="305"/>
      <c r="AA32" s="308"/>
      <c r="AB32" s="408"/>
      <c r="AC32" s="303"/>
      <c r="AD32" s="853"/>
      <c r="AE32" s="283"/>
      <c r="AF32" s="285"/>
      <c r="AG32" s="285"/>
      <c r="AO32" s="80" t="s">
        <v>131</v>
      </c>
    </row>
    <row r="33" spans="1:41" ht="27.75" customHeight="1" x14ac:dyDescent="0.2">
      <c r="A33" s="254" t="s">
        <v>160</v>
      </c>
      <c r="B33" s="254"/>
      <c r="C33" s="254"/>
      <c r="D33" s="254"/>
      <c r="E33" s="254"/>
      <c r="F33" s="254"/>
      <c r="G33" s="254"/>
      <c r="H33" s="254"/>
      <c r="I33" s="254"/>
      <c r="J33" s="254"/>
      <c r="K33" s="254"/>
      <c r="L33" s="254"/>
      <c r="M33" s="254"/>
      <c r="N33" s="254"/>
      <c r="O33" s="254"/>
      <c r="P33" s="254"/>
      <c r="Q33" s="254"/>
      <c r="R33" s="254"/>
      <c r="S33" s="254"/>
      <c r="T33" s="254"/>
      <c r="U33" s="254"/>
      <c r="V33" s="254"/>
      <c r="W33" s="254"/>
      <c r="X33" s="254"/>
      <c r="Y33" s="254"/>
      <c r="Z33" s="254"/>
      <c r="AA33" s="254"/>
      <c r="AB33" s="254"/>
      <c r="AC33" s="254"/>
      <c r="AD33" s="254"/>
      <c r="AE33" s="254"/>
      <c r="AF33" s="254"/>
      <c r="AG33" s="254"/>
      <c r="AO33" s="80" t="s">
        <v>161</v>
      </c>
    </row>
    <row r="34" spans="1:41" ht="21.75" customHeight="1" x14ac:dyDescent="0.2">
      <c r="A34" s="278" t="s">
        <v>162</v>
      </c>
      <c r="B34" s="278"/>
      <c r="C34" s="278"/>
      <c r="D34" s="278"/>
      <c r="E34" s="278"/>
      <c r="F34" s="278"/>
      <c r="G34" s="278"/>
      <c r="H34" s="278"/>
      <c r="I34" s="278"/>
      <c r="J34" s="278"/>
      <c r="K34" s="278"/>
      <c r="L34" s="278"/>
      <c r="M34" s="278"/>
      <c r="N34" s="278"/>
      <c r="O34" s="278"/>
      <c r="P34" s="278"/>
      <c r="Q34" s="278"/>
      <c r="R34" s="278"/>
      <c r="S34" s="278"/>
      <c r="T34" s="278"/>
      <c r="U34" s="278"/>
      <c r="V34" s="278"/>
      <c r="W34" s="278"/>
      <c r="X34" s="278"/>
      <c r="Y34" s="278"/>
      <c r="Z34" s="278"/>
      <c r="AA34" s="278"/>
      <c r="AB34" s="278"/>
      <c r="AC34" s="278"/>
      <c r="AD34" s="278"/>
      <c r="AE34" s="278"/>
      <c r="AF34" s="278"/>
      <c r="AG34" s="278"/>
      <c r="AO34" s="80" t="s">
        <v>163</v>
      </c>
    </row>
    <row r="35" spans="1:41" ht="27.75" customHeight="1" x14ac:dyDescent="0.2">
      <c r="A35" s="279" t="s">
        <v>164</v>
      </c>
      <c r="B35" s="279"/>
      <c r="C35" s="279" t="s">
        <v>165</v>
      </c>
      <c r="D35" s="279"/>
      <c r="E35" s="279"/>
      <c r="F35" s="279"/>
      <c r="G35" s="279"/>
      <c r="H35" s="279"/>
      <c r="I35" s="279"/>
      <c r="J35" s="279"/>
      <c r="K35" s="279"/>
      <c r="L35" s="279"/>
      <c r="M35" s="279"/>
      <c r="N35" s="279"/>
      <c r="O35" s="279"/>
      <c r="P35" s="279"/>
      <c r="Q35" s="279"/>
      <c r="R35" s="279"/>
      <c r="S35" s="279"/>
      <c r="T35" s="279"/>
      <c r="U35" s="279"/>
      <c r="V35" s="279"/>
      <c r="W35" s="279"/>
      <c r="X35" s="279"/>
      <c r="Y35" s="279"/>
      <c r="Z35" s="280" t="s">
        <v>166</v>
      </c>
      <c r="AA35" s="280"/>
      <c r="AB35" s="280"/>
      <c r="AC35" s="280"/>
      <c r="AD35" s="281" t="s">
        <v>167</v>
      </c>
      <c r="AE35" s="281"/>
      <c r="AF35" s="281"/>
      <c r="AG35" s="281"/>
      <c r="AO35" s="80" t="s">
        <v>168</v>
      </c>
    </row>
    <row r="36" spans="1:41" s="104" customFormat="1" ht="27.75" customHeight="1" x14ac:dyDescent="0.2">
      <c r="A36" s="252" t="s">
        <v>169</v>
      </c>
      <c r="B36" s="253"/>
      <c r="C36" s="254" t="s">
        <v>413</v>
      </c>
      <c r="D36" s="254"/>
      <c r="E36" s="254"/>
      <c r="F36" s="254"/>
      <c r="G36" s="254"/>
      <c r="H36" s="254"/>
      <c r="I36" s="254"/>
      <c r="J36" s="254"/>
      <c r="K36" s="254"/>
      <c r="L36" s="254"/>
      <c r="M36" s="254"/>
      <c r="N36" s="254"/>
      <c r="O36" s="254"/>
      <c r="P36" s="254"/>
      <c r="Q36" s="254"/>
      <c r="R36" s="254"/>
      <c r="S36" s="254"/>
      <c r="T36" s="254"/>
      <c r="U36" s="254"/>
      <c r="V36" s="254"/>
      <c r="W36" s="254"/>
      <c r="X36" s="254"/>
      <c r="Y36" s="254"/>
      <c r="Z36" s="854">
        <v>44255</v>
      </c>
      <c r="AA36" s="855"/>
      <c r="AB36" s="855"/>
      <c r="AC36" s="856"/>
      <c r="AD36" s="857" t="s">
        <v>170</v>
      </c>
      <c r="AE36" s="858"/>
      <c r="AF36" s="858"/>
      <c r="AG36" s="858"/>
      <c r="AO36" s="80" t="s">
        <v>171</v>
      </c>
    </row>
    <row r="37" spans="1:41" s="104" customFormat="1" ht="27.75" customHeight="1" x14ac:dyDescent="0.2">
      <c r="A37" s="252" t="s">
        <v>172</v>
      </c>
      <c r="B37" s="253"/>
      <c r="C37" s="254" t="s">
        <v>173</v>
      </c>
      <c r="D37" s="254"/>
      <c r="E37" s="254"/>
      <c r="F37" s="254"/>
      <c r="G37" s="254"/>
      <c r="H37" s="254"/>
      <c r="I37" s="254"/>
      <c r="J37" s="254"/>
      <c r="K37" s="254"/>
      <c r="L37" s="254"/>
      <c r="M37" s="254"/>
      <c r="N37" s="254"/>
      <c r="O37" s="254"/>
      <c r="P37" s="254"/>
      <c r="Q37" s="254"/>
      <c r="R37" s="254"/>
      <c r="S37" s="254"/>
      <c r="T37" s="254"/>
      <c r="U37" s="254"/>
      <c r="V37" s="254"/>
      <c r="W37" s="254"/>
      <c r="X37" s="254"/>
      <c r="Y37" s="254"/>
      <c r="Z37" s="271">
        <v>44316</v>
      </c>
      <c r="AA37" s="256"/>
      <c r="AB37" s="256"/>
      <c r="AC37" s="257"/>
      <c r="AD37" s="857" t="s">
        <v>170</v>
      </c>
      <c r="AE37" s="858"/>
      <c r="AF37" s="858"/>
      <c r="AG37" s="858"/>
      <c r="AO37" s="80" t="s">
        <v>175</v>
      </c>
    </row>
    <row r="38" spans="1:41" s="104" customFormat="1" ht="27.75" customHeight="1" x14ac:dyDescent="0.2">
      <c r="A38" s="252" t="s">
        <v>176</v>
      </c>
      <c r="B38" s="253"/>
      <c r="C38" s="254" t="s">
        <v>177</v>
      </c>
      <c r="D38" s="254"/>
      <c r="E38" s="254"/>
      <c r="F38" s="254"/>
      <c r="G38" s="254"/>
      <c r="H38" s="254"/>
      <c r="I38" s="254"/>
      <c r="J38" s="254"/>
      <c r="K38" s="254"/>
      <c r="L38" s="254"/>
      <c r="M38" s="254"/>
      <c r="N38" s="254"/>
      <c r="O38" s="254"/>
      <c r="P38" s="254"/>
      <c r="Q38" s="254"/>
      <c r="R38" s="254"/>
      <c r="S38" s="254"/>
      <c r="T38" s="254"/>
      <c r="U38" s="254"/>
      <c r="V38" s="254"/>
      <c r="W38" s="254"/>
      <c r="X38" s="254"/>
      <c r="Y38" s="254"/>
      <c r="Z38" s="271">
        <v>44439</v>
      </c>
      <c r="AA38" s="256"/>
      <c r="AB38" s="256"/>
      <c r="AC38" s="257"/>
      <c r="AD38" s="258" t="s">
        <v>170</v>
      </c>
      <c r="AE38" s="258"/>
      <c r="AF38" s="258"/>
      <c r="AG38" s="258"/>
      <c r="AO38" s="80"/>
    </row>
    <row r="39" spans="1:41" s="104" customFormat="1" ht="27.75" customHeight="1" x14ac:dyDescent="0.2">
      <c r="A39" s="252" t="s">
        <v>179</v>
      </c>
      <c r="B39" s="253"/>
      <c r="C39" s="254" t="s">
        <v>180</v>
      </c>
      <c r="D39" s="254"/>
      <c r="E39" s="254"/>
      <c r="F39" s="254"/>
      <c r="G39" s="254"/>
      <c r="H39" s="254"/>
      <c r="I39" s="254"/>
      <c r="J39" s="254"/>
      <c r="K39" s="254"/>
      <c r="L39" s="254"/>
      <c r="M39" s="254"/>
      <c r="N39" s="254"/>
      <c r="O39" s="254"/>
      <c r="P39" s="254"/>
      <c r="Q39" s="254"/>
      <c r="R39" s="254"/>
      <c r="S39" s="254"/>
      <c r="T39" s="254"/>
      <c r="U39" s="254"/>
      <c r="V39" s="254"/>
      <c r="W39" s="254"/>
      <c r="X39" s="254"/>
      <c r="Y39" s="254"/>
      <c r="Z39" s="271"/>
      <c r="AA39" s="256"/>
      <c r="AB39" s="256"/>
      <c r="AC39" s="257"/>
      <c r="AD39" s="258"/>
      <c r="AE39" s="258"/>
      <c r="AF39" s="258"/>
      <c r="AG39" s="258"/>
      <c r="AO39" s="80" t="s">
        <v>181</v>
      </c>
    </row>
    <row r="40" spans="1:41" ht="15" customHeight="1" x14ac:dyDescent="0.2">
      <c r="A40" s="259" t="s">
        <v>182</v>
      </c>
      <c r="B40" s="259"/>
      <c r="C40" s="259"/>
      <c r="D40" s="259"/>
      <c r="E40" s="259"/>
      <c r="F40" s="259"/>
      <c r="G40" s="259"/>
      <c r="H40" s="259"/>
      <c r="I40" s="259"/>
      <c r="J40" s="259"/>
      <c r="K40" s="259"/>
      <c r="L40" s="259"/>
      <c r="M40" s="259"/>
      <c r="N40" s="259"/>
      <c r="O40" s="259"/>
      <c r="P40" s="259"/>
      <c r="Q40" s="259"/>
      <c r="R40" s="259"/>
      <c r="S40" s="259"/>
      <c r="T40" s="259"/>
      <c r="U40" s="259"/>
      <c r="V40" s="259"/>
      <c r="W40" s="259"/>
      <c r="X40" s="259"/>
      <c r="Y40" s="259"/>
      <c r="Z40" s="259"/>
      <c r="AA40" s="259"/>
      <c r="AB40" s="259"/>
      <c r="AC40" s="259"/>
      <c r="AD40" s="259"/>
      <c r="AE40" s="259"/>
      <c r="AF40" s="259"/>
      <c r="AG40" s="259"/>
      <c r="AO40" s="80" t="s">
        <v>183</v>
      </c>
    </row>
    <row r="41" spans="1:41" customFormat="1" ht="30.75" customHeight="1" x14ac:dyDescent="0.25">
      <c r="A41" s="260" t="s">
        <v>167</v>
      </c>
      <c r="B41" s="260"/>
      <c r="C41" s="260"/>
      <c r="D41" s="260"/>
      <c r="E41" s="260"/>
      <c r="F41" s="260"/>
      <c r="G41" s="260" t="s">
        <v>184</v>
      </c>
      <c r="H41" s="260"/>
      <c r="I41" s="260"/>
      <c r="J41" s="260"/>
      <c r="K41" s="260"/>
      <c r="L41" s="260"/>
      <c r="M41" s="261" t="s">
        <v>185</v>
      </c>
      <c r="N41" s="262"/>
      <c r="O41" s="262"/>
      <c r="P41" s="262"/>
      <c r="Q41" s="262"/>
      <c r="R41" s="262"/>
      <c r="S41" s="262"/>
      <c r="T41" s="262"/>
      <c r="U41" s="262"/>
      <c r="V41" s="263"/>
      <c r="W41" s="261" t="s">
        <v>186</v>
      </c>
      <c r="X41" s="262"/>
      <c r="Y41" s="262"/>
      <c r="Z41" s="262"/>
      <c r="AA41" s="263"/>
      <c r="AB41" s="264" t="str">
        <f>IF(X7="X","APOYO OFICINA ASESORA DE PLANEACIÓN","APOYO OFICINA DE CONTROL INTERNO")</f>
        <v>APOYO OFICINA DE CONTROL INTERNO</v>
      </c>
      <c r="AC41" s="264"/>
      <c r="AD41" s="264"/>
      <c r="AE41" s="264"/>
      <c r="AF41" s="264"/>
      <c r="AG41" s="264"/>
      <c r="AH41" s="70"/>
      <c r="AO41" s="80" t="s">
        <v>187</v>
      </c>
    </row>
    <row r="42" spans="1:41" s="109" customFormat="1" ht="33.75" customHeight="1" x14ac:dyDescent="0.25">
      <c r="A42" s="105" t="s">
        <v>188</v>
      </c>
      <c r="B42" s="240" t="s">
        <v>170</v>
      </c>
      <c r="C42" s="241"/>
      <c r="D42" s="241"/>
      <c r="E42" s="241"/>
      <c r="F42" s="242"/>
      <c r="G42" s="106" t="s">
        <v>188</v>
      </c>
      <c r="H42" s="240" t="s">
        <v>414</v>
      </c>
      <c r="I42" s="241"/>
      <c r="J42" s="241"/>
      <c r="K42" s="241"/>
      <c r="L42" s="242"/>
      <c r="M42" s="106" t="s">
        <v>188</v>
      </c>
      <c r="N42" s="107"/>
      <c r="O42" s="243" t="s">
        <v>190</v>
      </c>
      <c r="P42" s="243"/>
      <c r="Q42" s="243"/>
      <c r="R42" s="243"/>
      <c r="S42" s="243"/>
      <c r="T42" s="243"/>
      <c r="U42" s="243"/>
      <c r="V42" s="244"/>
      <c r="W42" s="108" t="s">
        <v>188</v>
      </c>
      <c r="X42" s="240" t="s">
        <v>415</v>
      </c>
      <c r="Y42" s="241"/>
      <c r="Z42" s="241"/>
      <c r="AA42" s="242"/>
      <c r="AB42" s="108" t="s">
        <v>188</v>
      </c>
      <c r="AC42" s="245" t="s">
        <v>416</v>
      </c>
      <c r="AD42" s="245"/>
      <c r="AE42" s="245"/>
      <c r="AF42" s="245"/>
      <c r="AG42" s="245"/>
      <c r="AO42" s="80" t="s">
        <v>193</v>
      </c>
    </row>
    <row r="43" spans="1:41" s="109" customFormat="1" ht="32.25" customHeight="1" x14ac:dyDescent="0.25">
      <c r="A43" s="105" t="s">
        <v>194</v>
      </c>
      <c r="B43" s="240" t="s">
        <v>196</v>
      </c>
      <c r="C43" s="241"/>
      <c r="D43" s="241"/>
      <c r="E43" s="241"/>
      <c r="F43" s="242"/>
      <c r="G43" s="105" t="s">
        <v>194</v>
      </c>
      <c r="H43" s="415" t="s">
        <v>195</v>
      </c>
      <c r="I43" s="415"/>
      <c r="J43" s="415"/>
      <c r="K43" s="415"/>
      <c r="L43" s="415"/>
      <c r="M43" s="106" t="s">
        <v>194</v>
      </c>
      <c r="N43" s="110"/>
      <c r="O43" s="415" t="s">
        <v>197</v>
      </c>
      <c r="P43" s="415"/>
      <c r="Q43" s="415"/>
      <c r="R43" s="415"/>
      <c r="S43" s="415"/>
      <c r="T43" s="415"/>
      <c r="U43" s="415"/>
      <c r="V43" s="415"/>
      <c r="W43" s="105" t="s">
        <v>194</v>
      </c>
      <c r="X43" s="240" t="s">
        <v>198</v>
      </c>
      <c r="Y43" s="241"/>
      <c r="Z43" s="241"/>
      <c r="AA43" s="242"/>
      <c r="AB43" s="105" t="s">
        <v>194</v>
      </c>
      <c r="AC43" s="245" t="s">
        <v>417</v>
      </c>
      <c r="AD43" s="245"/>
      <c r="AE43" s="245"/>
      <c r="AF43" s="245"/>
      <c r="AG43" s="245"/>
      <c r="AO43" s="80" t="s">
        <v>199</v>
      </c>
    </row>
    <row r="44" spans="1:41" s="104" customFormat="1" x14ac:dyDescent="0.2">
      <c r="D44" s="41"/>
      <c r="AO44" s="80" t="s">
        <v>200</v>
      </c>
    </row>
    <row r="45" spans="1:41" x14ac:dyDescent="0.2">
      <c r="AO45" s="80" t="s">
        <v>201</v>
      </c>
    </row>
    <row r="46" spans="1:41" x14ac:dyDescent="0.2">
      <c r="AO46" s="80" t="s">
        <v>202</v>
      </c>
    </row>
    <row r="47" spans="1:41" x14ac:dyDescent="0.2">
      <c r="AO47" s="80" t="s">
        <v>203</v>
      </c>
    </row>
    <row r="48" spans="1:41" x14ac:dyDescent="0.2">
      <c r="AO48" s="80" t="s">
        <v>204</v>
      </c>
    </row>
    <row r="49" spans="41:41" x14ac:dyDescent="0.2">
      <c r="AO49" s="80" t="s">
        <v>205</v>
      </c>
    </row>
  </sheetData>
  <sheetProtection selectLockedCells="1"/>
  <dataConsolidate/>
  <mergeCells count="184">
    <mergeCell ref="B42:F42"/>
    <mergeCell ref="H42:L42"/>
    <mergeCell ref="O42:V42"/>
    <mergeCell ref="X42:AA42"/>
    <mergeCell ref="AC42:AG42"/>
    <mergeCell ref="B43:F43"/>
    <mergeCell ref="H43:L43"/>
    <mergeCell ref="O43:V43"/>
    <mergeCell ref="X43:AA43"/>
    <mergeCell ref="AC43:AG43"/>
    <mergeCell ref="A40:AG40"/>
    <mergeCell ref="A41:F41"/>
    <mergeCell ref="G41:L41"/>
    <mergeCell ref="M41:V41"/>
    <mergeCell ref="W41:AA41"/>
    <mergeCell ref="AB41:AG41"/>
    <mergeCell ref="A38:B38"/>
    <mergeCell ref="C38:Y38"/>
    <mergeCell ref="Z38:AC38"/>
    <mergeCell ref="AD38:AG38"/>
    <mergeCell ref="A39:B39"/>
    <mergeCell ref="C39:Y39"/>
    <mergeCell ref="Z39:AC39"/>
    <mergeCell ref="AD39:AG39"/>
    <mergeCell ref="A36:B36"/>
    <mergeCell ref="C36:Y36"/>
    <mergeCell ref="Z36:AC36"/>
    <mergeCell ref="AD36:AG36"/>
    <mergeCell ref="A37:B37"/>
    <mergeCell ref="C37:Y37"/>
    <mergeCell ref="Z37:AC37"/>
    <mergeCell ref="AD37:AG37"/>
    <mergeCell ref="E30:E32"/>
    <mergeCell ref="Z31:Z32"/>
    <mergeCell ref="A33:AG33"/>
    <mergeCell ref="A34:AG34"/>
    <mergeCell ref="A35:B35"/>
    <mergeCell ref="C35:Y35"/>
    <mergeCell ref="Z35:AC35"/>
    <mergeCell ref="AD35:AG35"/>
    <mergeCell ref="AE26:AE32"/>
    <mergeCell ref="AF26:AF28"/>
    <mergeCell ref="AG26:AG32"/>
    <mergeCell ref="O29:O32"/>
    <mergeCell ref="Q29:Q32"/>
    <mergeCell ref="R29:R32"/>
    <mergeCell ref="S29:S32"/>
    <mergeCell ref="T29:T32"/>
    <mergeCell ref="AF29:AF32"/>
    <mergeCell ref="Y26:Y32"/>
    <mergeCell ref="Z26:Z29"/>
    <mergeCell ref="AA26:AA32"/>
    <mergeCell ref="AB26:AB32"/>
    <mergeCell ref="AC26:AC32"/>
    <mergeCell ref="AD26:AD32"/>
    <mergeCell ref="S26:S27"/>
    <mergeCell ref="T26:T27"/>
    <mergeCell ref="U26:U32"/>
    <mergeCell ref="V26:V32"/>
    <mergeCell ref="W26:W32"/>
    <mergeCell ref="X26:X32"/>
    <mergeCell ref="J26:J32"/>
    <mergeCell ref="K26:K32"/>
    <mergeCell ref="O26:O28"/>
    <mergeCell ref="P26:P32"/>
    <mergeCell ref="Q26:Q28"/>
    <mergeCell ref="R26:R28"/>
    <mergeCell ref="E23:E25"/>
    <mergeCell ref="Z24:Z25"/>
    <mergeCell ref="A26:A32"/>
    <mergeCell ref="B26:B32"/>
    <mergeCell ref="C26:C32"/>
    <mergeCell ref="D26:D32"/>
    <mergeCell ref="E26:E28"/>
    <mergeCell ref="F26:F32"/>
    <mergeCell ref="G26:G32"/>
    <mergeCell ref="H26:H32"/>
    <mergeCell ref="J19:J25"/>
    <mergeCell ref="K19:K25"/>
    <mergeCell ref="R19:R21"/>
    <mergeCell ref="AE19:AE25"/>
    <mergeCell ref="AF19:AF21"/>
    <mergeCell ref="AG19:AG25"/>
    <mergeCell ref="O22:O25"/>
    <mergeCell ref="Q22:Q25"/>
    <mergeCell ref="R22:R25"/>
    <mergeCell ref="S22:S25"/>
    <mergeCell ref="T22:T25"/>
    <mergeCell ref="AF22:AF25"/>
    <mergeCell ref="Y19:Y25"/>
    <mergeCell ref="Z19:Z22"/>
    <mergeCell ref="AA19:AA25"/>
    <mergeCell ref="AB19:AB25"/>
    <mergeCell ref="AC19:AC25"/>
    <mergeCell ref="AD19:AD25"/>
    <mergeCell ref="S19:S20"/>
    <mergeCell ref="T19:T20"/>
    <mergeCell ref="U19:U25"/>
    <mergeCell ref="V19:V25"/>
    <mergeCell ref="W19:W25"/>
    <mergeCell ref="X19:X25"/>
    <mergeCell ref="O19:O21"/>
    <mergeCell ref="P19:P25"/>
    <mergeCell ref="Q19:Q21"/>
    <mergeCell ref="A19:A25"/>
    <mergeCell ref="B19:B25"/>
    <mergeCell ref="C19:C25"/>
    <mergeCell ref="D19:D25"/>
    <mergeCell ref="E19:E21"/>
    <mergeCell ref="F19:F25"/>
    <mergeCell ref="G19:G25"/>
    <mergeCell ref="H19:H25"/>
    <mergeCell ref="H12:H18"/>
    <mergeCell ref="AD12:AD18"/>
    <mergeCell ref="AE12:AE18"/>
    <mergeCell ref="AF12:AF14"/>
    <mergeCell ref="AG12:AG18"/>
    <mergeCell ref="O15:O18"/>
    <mergeCell ref="Q15:Q18"/>
    <mergeCell ref="R15:R18"/>
    <mergeCell ref="S15:S18"/>
    <mergeCell ref="T15:T18"/>
    <mergeCell ref="AF15:AF18"/>
    <mergeCell ref="X12:X18"/>
    <mergeCell ref="Y12:Y18"/>
    <mergeCell ref="Z12:Z15"/>
    <mergeCell ref="AA12:AA18"/>
    <mergeCell ref="AB12:AB18"/>
    <mergeCell ref="AC12:AC18"/>
    <mergeCell ref="R12:R14"/>
    <mergeCell ref="S12:S13"/>
    <mergeCell ref="T12:T13"/>
    <mergeCell ref="U12:U18"/>
    <mergeCell ref="V12:V18"/>
    <mergeCell ref="W12:W18"/>
    <mergeCell ref="O12:O14"/>
    <mergeCell ref="P12:P18"/>
    <mergeCell ref="O10:O11"/>
    <mergeCell ref="P10:P11"/>
    <mergeCell ref="W10:W11"/>
    <mergeCell ref="X10:X11"/>
    <mergeCell ref="Y10:AB10"/>
    <mergeCell ref="A12:A18"/>
    <mergeCell ref="B12:B18"/>
    <mergeCell ref="C12:C18"/>
    <mergeCell ref="D12:D18"/>
    <mergeCell ref="E12:E14"/>
    <mergeCell ref="F12:F18"/>
    <mergeCell ref="G12:G18"/>
    <mergeCell ref="Q10:Q11"/>
    <mergeCell ref="R10:R11"/>
    <mergeCell ref="S10:S11"/>
    <mergeCell ref="T10:T11"/>
    <mergeCell ref="U10:U11"/>
    <mergeCell ref="V10:V11"/>
    <mergeCell ref="E16:E18"/>
    <mergeCell ref="Z17:Z18"/>
    <mergeCell ref="J12:J18"/>
    <mergeCell ref="K12:K18"/>
    <mergeCell ref="Q12:Q14"/>
    <mergeCell ref="A7:B7"/>
    <mergeCell ref="C7:F7"/>
    <mergeCell ref="G7:L7"/>
    <mergeCell ref="M7:V7"/>
    <mergeCell ref="Z7:AA7"/>
    <mergeCell ref="AF7:AG7"/>
    <mergeCell ref="A8:F8"/>
    <mergeCell ref="G8:AB8"/>
    <mergeCell ref="AC8:AC11"/>
    <mergeCell ref="AD8:AG10"/>
    <mergeCell ref="A9:A11"/>
    <mergeCell ref="B9:B11"/>
    <mergeCell ref="C9:C11"/>
    <mergeCell ref="D9:D11"/>
    <mergeCell ref="E9:E11"/>
    <mergeCell ref="F9:F11"/>
    <mergeCell ref="G9:J9"/>
    <mergeCell ref="K9:T9"/>
    <mergeCell ref="U9:AB9"/>
    <mergeCell ref="G10:J10"/>
    <mergeCell ref="K10:K11"/>
    <mergeCell ref="L10:L11"/>
    <mergeCell ref="M10:M11"/>
    <mergeCell ref="N10:N11"/>
  </mergeCells>
  <conditionalFormatting sqref="J12:J18">
    <cfRule type="containsText" dxfId="143" priority="21" operator="containsText" text="EXTREMO">
      <formula>NOT(ISERROR(SEARCH("EXTREMO",J12)))</formula>
    </cfRule>
    <cfRule type="containsText" dxfId="142" priority="22" operator="containsText" text="ALTO">
      <formula>NOT(ISERROR(SEARCH("ALTO",J12)))</formula>
    </cfRule>
    <cfRule type="containsText" dxfId="141" priority="23" operator="containsText" text="MODERADO">
      <formula>NOT(ISERROR(SEARCH("MODERADO",J12)))</formula>
    </cfRule>
    <cfRule type="containsText" dxfId="140" priority="24" operator="containsText" text="BAJO">
      <formula>NOT(ISERROR(SEARCH("BAJO",J12)))</formula>
    </cfRule>
  </conditionalFormatting>
  <conditionalFormatting sqref="U12:U18">
    <cfRule type="containsText" dxfId="139" priority="17" operator="containsText" text="EXTREMO">
      <formula>NOT(ISERROR(SEARCH("EXTREMO",U12)))</formula>
    </cfRule>
    <cfRule type="containsText" dxfId="138" priority="18" operator="containsText" text="MODERADO">
      <formula>NOT(ISERROR(SEARCH("MODERADO",U12)))</formula>
    </cfRule>
    <cfRule type="containsText" dxfId="137" priority="19" operator="containsText" text="ALTO">
      <formula>NOT(ISERROR(SEARCH("ALTO",U12)))</formula>
    </cfRule>
    <cfRule type="containsText" dxfId="136" priority="20" operator="containsText" text="BAJO">
      <formula>NOT(ISERROR(SEARCH("BAJO",U12)))</formula>
    </cfRule>
  </conditionalFormatting>
  <conditionalFormatting sqref="J19:J25">
    <cfRule type="containsText" dxfId="135" priority="13" operator="containsText" text="EXTREMO">
      <formula>NOT(ISERROR(SEARCH("EXTREMO",J19)))</formula>
    </cfRule>
    <cfRule type="containsText" dxfId="134" priority="14" operator="containsText" text="ALTO">
      <formula>NOT(ISERROR(SEARCH("ALTO",J19)))</formula>
    </cfRule>
    <cfRule type="containsText" dxfId="133" priority="15" operator="containsText" text="MODERADO">
      <formula>NOT(ISERROR(SEARCH("MODERADO",J19)))</formula>
    </cfRule>
    <cfRule type="containsText" dxfId="132" priority="16" operator="containsText" text="BAJO">
      <formula>NOT(ISERROR(SEARCH("BAJO",J19)))</formula>
    </cfRule>
  </conditionalFormatting>
  <conditionalFormatting sqref="U19:U25">
    <cfRule type="containsText" dxfId="131" priority="9" operator="containsText" text="EXTREMO">
      <formula>NOT(ISERROR(SEARCH("EXTREMO",U19)))</formula>
    </cfRule>
    <cfRule type="containsText" dxfId="130" priority="10" operator="containsText" text="MODERADO">
      <formula>NOT(ISERROR(SEARCH("MODERADO",U19)))</formula>
    </cfRule>
    <cfRule type="containsText" dxfId="129" priority="11" operator="containsText" text="ALTO">
      <formula>NOT(ISERROR(SEARCH("ALTO",U19)))</formula>
    </cfRule>
    <cfRule type="containsText" dxfId="128" priority="12" operator="containsText" text="BAJO">
      <formula>NOT(ISERROR(SEARCH("BAJO",U19)))</formula>
    </cfRule>
  </conditionalFormatting>
  <conditionalFormatting sqref="J26:J32">
    <cfRule type="containsText" dxfId="127" priority="5" operator="containsText" text="EXTREMO">
      <formula>NOT(ISERROR(SEARCH("EXTREMO",J26)))</formula>
    </cfRule>
    <cfRule type="containsText" dxfId="126" priority="6" operator="containsText" text="ALTO">
      <formula>NOT(ISERROR(SEARCH("ALTO",J26)))</formula>
    </cfRule>
    <cfRule type="containsText" dxfId="125" priority="7" operator="containsText" text="MODERADO">
      <formula>NOT(ISERROR(SEARCH("MODERADO",J26)))</formula>
    </cfRule>
    <cfRule type="containsText" dxfId="124" priority="8" operator="containsText" text="BAJO">
      <formula>NOT(ISERROR(SEARCH("BAJO",J26)))</formula>
    </cfRule>
  </conditionalFormatting>
  <conditionalFormatting sqref="U26:U32">
    <cfRule type="containsText" dxfId="123" priority="1" operator="containsText" text="EXTREMO">
      <formula>NOT(ISERROR(SEARCH("EXTREMO",U26)))</formula>
    </cfRule>
    <cfRule type="containsText" dxfId="122" priority="2" operator="containsText" text="MODERADO">
      <formula>NOT(ISERROR(SEARCH("MODERADO",U26)))</formula>
    </cfRule>
    <cfRule type="containsText" dxfId="121" priority="3" operator="containsText" text="ALTO">
      <formula>NOT(ISERROR(SEARCH("ALTO",U26)))</formula>
    </cfRule>
    <cfRule type="containsText" dxfId="120" priority="4" operator="containsText" text="BAJO">
      <formula>NOT(ISERROR(SEARCH("BAJO",U26)))</formula>
    </cfRule>
  </conditionalFormatting>
  <dataValidations count="15">
    <dataValidation type="list" allowBlank="1" showInputMessage="1" showErrorMessage="1" sqref="U12:U32" xr:uid="{00000000-0002-0000-0900-000000000000}">
      <formula1>$AO$10:$AO$49</formula1>
    </dataValidation>
    <dataValidation type="list" allowBlank="1" showInputMessage="1" showErrorMessage="1" sqref="AA12:AA32" xr:uid="{00000000-0002-0000-0900-000001000000}">
      <formula1>$AN$12:$AN$13</formula1>
    </dataValidation>
    <dataValidation type="list" allowBlank="1" showInputMessage="1" showErrorMessage="1" sqref="D12:D32" xr:uid="{00000000-0002-0000-0900-000002000000}">
      <formula1>$AN$2:$AN$8</formula1>
    </dataValidation>
    <dataValidation type="list" allowBlank="1" showInputMessage="1" showErrorMessage="1" sqref="V12:V32" xr:uid="{00000000-0002-0000-0900-000003000000}">
      <formula1>$AH$14:$AK$14</formula1>
    </dataValidation>
    <dataValidation type="list" allowBlank="1" showInputMessage="1" showErrorMessage="1" sqref="G12:G32" xr:uid="{00000000-0002-0000-0900-000004000000}">
      <formula1>$AL$2:$AL$6</formula1>
    </dataValidation>
    <dataValidation type="list" allowBlank="1" showInputMessage="1" showErrorMessage="1" sqref="H12:H32" xr:uid="{00000000-0002-0000-0900-000005000000}">
      <formula1>$AL$10:$AL$14</formula1>
    </dataValidation>
    <dataValidation type="list" allowBlank="1" showInputMessage="1" showErrorMessage="1" sqref="M15 M22 M29" xr:uid="{00000000-0002-0000-0900-000006000000}">
      <formula1>$AJ$16:$AL$16</formula1>
    </dataValidation>
    <dataValidation type="list" allowBlank="1" showInputMessage="1" showErrorMessage="1" sqref="T12 S12:S13 T19 S19:S20 T26 S26:S27" xr:uid="{00000000-0002-0000-0900-000007000000}">
      <formula1>$AH$15:$AH$17</formula1>
    </dataValidation>
    <dataValidation type="list" allowBlank="1" showInputMessage="1" showErrorMessage="1" sqref="P12 P19 P26" xr:uid="{00000000-0002-0000-0900-000008000000}">
      <formula1>$AH$10:$AJ$10</formula1>
    </dataValidation>
    <dataValidation type="list" allowBlank="1" showInputMessage="1" showErrorMessage="1" sqref="M17 M24 M31" xr:uid="{00000000-0002-0000-0900-000009000000}">
      <formula1>$AH$8:$AI$8</formula1>
    </dataValidation>
    <dataValidation type="list" allowBlank="1" showInputMessage="1" showErrorMessage="1" sqref="M16 M23 M30" xr:uid="{00000000-0002-0000-0900-00000A000000}">
      <formula1>$AH$7:$AI$7</formula1>
    </dataValidation>
    <dataValidation type="list" allowBlank="1" showInputMessage="1" showErrorMessage="1" sqref="M14 M21 M28" xr:uid="{00000000-0002-0000-0900-00000B000000}">
      <formula1>$AH$5:$AI$5</formula1>
    </dataValidation>
    <dataValidation type="list" allowBlank="1" showInputMessage="1" showErrorMessage="1" sqref="M13 M20 M27" xr:uid="{00000000-0002-0000-0900-00000C000000}">
      <formula1>$AH$4:$AI$4</formula1>
    </dataValidation>
    <dataValidation type="list" allowBlank="1" showInputMessage="1" showErrorMessage="1" sqref="M12 M19 M26" xr:uid="{00000000-0002-0000-0900-00000D000000}">
      <formula1>$AH$2:$AH$3</formula1>
    </dataValidation>
    <dataValidation type="list" allowBlank="1" showInputMessage="1" showErrorMessage="1" sqref="M18 M25 M32" xr:uid="{00000000-0002-0000-0900-00000E000000}">
      <formula1>$AH$9:$AJ$9</formula1>
    </dataValidation>
  </dataValidations>
  <printOptions horizontalCentered="1"/>
  <pageMargins left="0" right="0" top="0.39370078740157483" bottom="0.51181102362204722" header="0.31496062992125984" footer="0.31496062992125984"/>
  <pageSetup scale="25"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O41"/>
  <sheetViews>
    <sheetView view="pageBreakPreview" topLeftCell="Z12" zoomScale="70" zoomScaleNormal="40" zoomScaleSheetLayoutView="70" workbookViewId="0">
      <selection activeCell="AG12" sqref="AG12:AG18"/>
    </sheetView>
  </sheetViews>
  <sheetFormatPr baseColWidth="10" defaultColWidth="11.42578125" defaultRowHeight="12.75" x14ac:dyDescent="0.25"/>
  <cols>
    <col min="1" max="1" width="22.5703125" style="41" customWidth="1"/>
    <col min="2" max="2" width="19.85546875" style="41" customWidth="1"/>
    <col min="3" max="3" width="21.85546875" style="41" customWidth="1"/>
    <col min="4" max="4" width="21" style="119" customWidth="1"/>
    <col min="5" max="5" width="24" style="41" customWidth="1"/>
    <col min="6" max="6" width="23.140625" style="41" customWidth="1"/>
    <col min="7" max="7" width="13.42578125" style="41" customWidth="1"/>
    <col min="8" max="8" width="16" style="41" customWidth="1"/>
    <col min="9" max="9" width="25.28515625" style="41" hidden="1" customWidth="1"/>
    <col min="10" max="10" width="22.85546875" style="41" customWidth="1"/>
    <col min="11" max="11" width="41.42578125" style="41" customWidth="1"/>
    <col min="12" max="12" width="48.7109375" style="41" customWidth="1"/>
    <col min="13" max="13" width="26" style="41" customWidth="1"/>
    <col min="14" max="14" width="7.28515625" style="41" hidden="1" customWidth="1"/>
    <col min="15" max="15" width="21.140625" style="41" customWidth="1"/>
    <col min="16" max="16" width="16.7109375" style="41" customWidth="1"/>
    <col min="17" max="17" width="17.85546875" style="41" customWidth="1"/>
    <col min="18" max="18" width="22.140625" style="41" customWidth="1"/>
    <col min="19" max="19" width="24.140625" style="41" customWidth="1"/>
    <col min="20" max="20" width="26.85546875" style="41" customWidth="1"/>
    <col min="21" max="21" width="23.42578125" style="41" customWidth="1"/>
    <col min="22" max="22" width="21" style="41" customWidth="1"/>
    <col min="23" max="23" width="20.7109375" style="41" customWidth="1"/>
    <col min="24" max="24" width="28.140625" style="41" customWidth="1"/>
    <col min="25" max="25" width="22.85546875" style="41" customWidth="1"/>
    <col min="26" max="26" width="30.85546875" style="41" customWidth="1"/>
    <col min="27" max="27" width="19.140625" style="41" customWidth="1"/>
    <col min="28" max="28" width="18.5703125" style="41" customWidth="1"/>
    <col min="29" max="29" width="18" style="41" customWidth="1"/>
    <col min="30" max="30" width="26.7109375" style="41" customWidth="1"/>
    <col min="31" max="31" width="19.140625" style="41" customWidth="1"/>
    <col min="32" max="32" width="41.7109375" style="41" customWidth="1"/>
    <col min="33" max="33" width="38.140625" style="41" customWidth="1"/>
    <col min="34" max="34" width="17.28515625" style="41" hidden="1" customWidth="1"/>
    <col min="35" max="41" width="11.42578125" style="41" hidden="1" customWidth="1"/>
    <col min="42" max="42" width="5" style="41" customWidth="1"/>
    <col min="43" max="16384" width="11.42578125" style="41"/>
  </cols>
  <sheetData>
    <row r="1" spans="1:41" x14ac:dyDescent="0.25">
      <c r="A1" s="39"/>
      <c r="B1" s="39"/>
      <c r="C1" s="39"/>
      <c r="D1" s="111"/>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K1" s="41" t="s">
        <v>0</v>
      </c>
      <c r="AL1" s="41" t="s">
        <v>1</v>
      </c>
      <c r="AN1" s="41" t="s">
        <v>2</v>
      </c>
    </row>
    <row r="2" spans="1:41" x14ac:dyDescent="0.25">
      <c r="A2" s="39"/>
      <c r="B2" s="39"/>
      <c r="C2" s="39"/>
      <c r="D2" s="111"/>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41" t="s">
        <v>3</v>
      </c>
      <c r="AI2" s="41" t="s">
        <v>4</v>
      </c>
      <c r="AL2" s="41" t="s">
        <v>5</v>
      </c>
      <c r="AN2" s="41" t="s">
        <v>6</v>
      </c>
    </row>
    <row r="3" spans="1:41" x14ac:dyDescent="0.25">
      <c r="A3" s="39"/>
      <c r="B3" s="39"/>
      <c r="C3" s="39"/>
      <c r="D3" s="111"/>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41" t="s">
        <v>7</v>
      </c>
      <c r="AI3" s="41" t="s">
        <v>8</v>
      </c>
      <c r="AL3" s="41" t="s">
        <v>9</v>
      </c>
      <c r="AN3" s="41" t="s">
        <v>10</v>
      </c>
    </row>
    <row r="4" spans="1:41" x14ac:dyDescent="0.25">
      <c r="A4" s="39"/>
      <c r="B4" s="39"/>
      <c r="C4" s="39"/>
      <c r="D4" s="111"/>
      <c r="E4" s="39"/>
      <c r="F4" s="39"/>
      <c r="G4" s="39"/>
      <c r="H4" s="39"/>
      <c r="I4" s="39"/>
      <c r="J4" s="39"/>
      <c r="K4" s="39"/>
      <c r="L4" s="39"/>
      <c r="M4" s="39"/>
      <c r="N4" s="39"/>
      <c r="O4" s="39"/>
      <c r="P4" s="39"/>
      <c r="Q4" s="39"/>
      <c r="R4" s="39"/>
      <c r="S4" s="39"/>
      <c r="T4" s="39"/>
      <c r="U4" s="39"/>
      <c r="V4" s="39"/>
      <c r="W4" s="39"/>
      <c r="X4" s="39"/>
      <c r="Y4" s="39"/>
      <c r="Z4" s="39"/>
      <c r="AA4" s="39"/>
      <c r="AB4" s="39"/>
      <c r="AC4" s="39"/>
      <c r="AD4" s="39"/>
      <c r="AE4" s="39"/>
      <c r="AF4" s="39"/>
      <c r="AG4" s="39"/>
      <c r="AH4" s="41" t="s">
        <v>11</v>
      </c>
      <c r="AI4" s="41" t="s">
        <v>12</v>
      </c>
      <c r="AK4" s="41" t="s">
        <v>13</v>
      </c>
      <c r="AL4" s="41" t="s">
        <v>14</v>
      </c>
      <c r="AN4" s="41" t="s">
        <v>15</v>
      </c>
    </row>
    <row r="5" spans="1:41" x14ac:dyDescent="0.25">
      <c r="A5" s="39"/>
      <c r="B5" s="39"/>
      <c r="C5" s="39"/>
      <c r="D5" s="111"/>
      <c r="E5" s="39"/>
      <c r="F5" s="39"/>
      <c r="G5" s="39"/>
      <c r="H5" s="39"/>
      <c r="I5" s="39"/>
      <c r="J5" s="39"/>
      <c r="K5" s="39"/>
      <c r="L5" s="39"/>
      <c r="M5" s="39"/>
      <c r="N5" s="39"/>
      <c r="O5" s="39"/>
      <c r="P5" s="39"/>
      <c r="Q5" s="39"/>
      <c r="R5" s="39"/>
      <c r="S5" s="39"/>
      <c r="T5" s="39"/>
      <c r="U5" s="39"/>
      <c r="V5" s="39"/>
      <c r="W5" s="39"/>
      <c r="X5" s="39"/>
      <c r="Y5" s="39"/>
      <c r="Z5" s="39"/>
      <c r="AA5" s="39"/>
      <c r="AB5" s="39"/>
      <c r="AC5" s="39"/>
      <c r="AD5" s="39"/>
      <c r="AE5" s="39"/>
      <c r="AF5" s="39"/>
      <c r="AG5" s="39"/>
      <c r="AH5" s="41" t="s">
        <v>16</v>
      </c>
      <c r="AI5" s="41" t="s">
        <v>17</v>
      </c>
      <c r="AK5" s="41" t="s">
        <v>18</v>
      </c>
      <c r="AL5" s="41" t="s">
        <v>19</v>
      </c>
      <c r="AN5" s="41" t="s">
        <v>20</v>
      </c>
    </row>
    <row r="6" spans="1:41" ht="29.25" customHeight="1" x14ac:dyDescent="0.25">
      <c r="A6" s="39"/>
      <c r="B6" s="39"/>
      <c r="C6" s="39"/>
      <c r="D6" s="111"/>
      <c r="E6" s="39"/>
      <c r="F6" s="39"/>
      <c r="G6" s="39"/>
      <c r="H6" s="39"/>
      <c r="I6" s="39"/>
      <c r="J6" s="39"/>
      <c r="K6" s="39"/>
      <c r="L6" s="39"/>
      <c r="M6" s="39"/>
      <c r="N6" s="39"/>
      <c r="O6" s="39"/>
      <c r="P6" s="39"/>
      <c r="Q6" s="39"/>
      <c r="R6" s="39"/>
      <c r="S6" s="39"/>
      <c r="T6" s="39"/>
      <c r="U6" s="39"/>
      <c r="V6" s="39"/>
      <c r="W6" s="39"/>
      <c r="X6" s="39"/>
      <c r="Y6" s="39"/>
      <c r="Z6" s="39"/>
      <c r="AA6" s="39"/>
      <c r="AB6" s="39"/>
      <c r="AC6" s="39"/>
      <c r="AD6" s="39"/>
      <c r="AE6" s="39"/>
      <c r="AF6" s="39"/>
      <c r="AG6" s="39"/>
      <c r="AH6" s="41" t="s">
        <v>21</v>
      </c>
      <c r="AI6" s="41" t="s">
        <v>22</v>
      </c>
      <c r="AJ6" s="41" t="s">
        <v>23</v>
      </c>
      <c r="AK6" s="41" t="s">
        <v>24</v>
      </c>
      <c r="AL6" s="41" t="s">
        <v>25</v>
      </c>
      <c r="AN6" s="41" t="s">
        <v>26</v>
      </c>
    </row>
    <row r="7" spans="1:41" ht="24.75" customHeight="1" x14ac:dyDescent="0.25">
      <c r="A7" s="364" t="s">
        <v>27</v>
      </c>
      <c r="B7" s="364"/>
      <c r="C7" s="365">
        <v>43851</v>
      </c>
      <c r="D7" s="366"/>
      <c r="E7" s="366"/>
      <c r="F7" s="366"/>
      <c r="G7" s="377"/>
      <c r="H7" s="378"/>
      <c r="I7" s="378"/>
      <c r="J7" s="378"/>
      <c r="K7" s="378"/>
      <c r="L7" s="379"/>
      <c r="M7" s="370" t="s">
        <v>28</v>
      </c>
      <c r="N7" s="371"/>
      <c r="O7" s="371"/>
      <c r="P7" s="371"/>
      <c r="Q7" s="371"/>
      <c r="R7" s="371"/>
      <c r="S7" s="371"/>
      <c r="T7" s="371"/>
      <c r="U7" s="371"/>
      <c r="V7" s="372"/>
      <c r="W7" s="42" t="s">
        <v>29</v>
      </c>
      <c r="X7" s="45"/>
      <c r="Y7" s="44" t="s">
        <v>30</v>
      </c>
      <c r="Z7" s="373"/>
      <c r="AA7" s="374"/>
      <c r="AB7" s="42" t="s">
        <v>32</v>
      </c>
      <c r="AC7" s="45" t="s">
        <v>31</v>
      </c>
      <c r="AD7" s="46" t="s">
        <v>33</v>
      </c>
      <c r="AE7" s="47"/>
      <c r="AF7" s="376"/>
      <c r="AG7" s="376"/>
      <c r="AH7" s="41" t="s">
        <v>34</v>
      </c>
      <c r="AI7" s="41" t="s">
        <v>35</v>
      </c>
      <c r="AJ7" s="41" t="s">
        <v>36</v>
      </c>
      <c r="AN7" s="41" t="s">
        <v>37</v>
      </c>
    </row>
    <row r="8" spans="1:41" x14ac:dyDescent="0.25">
      <c r="A8" s="354" t="s">
        <v>38</v>
      </c>
      <c r="B8" s="354"/>
      <c r="C8" s="354"/>
      <c r="D8" s="354"/>
      <c r="E8" s="354"/>
      <c r="F8" s="354"/>
      <c r="G8" s="380" t="s">
        <v>39</v>
      </c>
      <c r="H8" s="381"/>
      <c r="I8" s="381"/>
      <c r="J8" s="381"/>
      <c r="K8" s="381"/>
      <c r="L8" s="381"/>
      <c r="M8" s="381"/>
      <c r="N8" s="381"/>
      <c r="O8" s="381"/>
      <c r="P8" s="381"/>
      <c r="Q8" s="381"/>
      <c r="R8" s="381"/>
      <c r="S8" s="381"/>
      <c r="T8" s="381"/>
      <c r="U8" s="381"/>
      <c r="V8" s="381"/>
      <c r="W8" s="381"/>
      <c r="X8" s="363"/>
      <c r="Y8" s="381"/>
      <c r="Z8" s="381"/>
      <c r="AA8" s="381"/>
      <c r="AB8" s="382"/>
      <c r="AC8" s="355" t="s">
        <v>40</v>
      </c>
      <c r="AD8" s="360" t="s">
        <v>41</v>
      </c>
      <c r="AE8" s="361"/>
      <c r="AF8" s="361"/>
      <c r="AG8" s="361"/>
      <c r="AH8" s="41" t="s">
        <v>42</v>
      </c>
      <c r="AI8" s="41" t="s">
        <v>43</v>
      </c>
      <c r="AN8" s="41" t="s">
        <v>44</v>
      </c>
    </row>
    <row r="9" spans="1:41" s="48" customFormat="1" ht="14.25" customHeight="1" x14ac:dyDescent="0.25">
      <c r="A9" s="347" t="s">
        <v>45</v>
      </c>
      <c r="B9" s="345" t="s">
        <v>46</v>
      </c>
      <c r="C9" s="347" t="s">
        <v>47</v>
      </c>
      <c r="D9" s="347" t="s">
        <v>2</v>
      </c>
      <c r="E9" s="347" t="s">
        <v>48</v>
      </c>
      <c r="F9" s="354" t="s">
        <v>49</v>
      </c>
      <c r="G9" s="354" t="s">
        <v>50</v>
      </c>
      <c r="H9" s="354"/>
      <c r="I9" s="354"/>
      <c r="J9" s="354"/>
      <c r="K9" s="380" t="s">
        <v>51</v>
      </c>
      <c r="L9" s="381"/>
      <c r="M9" s="381"/>
      <c r="N9" s="381"/>
      <c r="O9" s="381"/>
      <c r="P9" s="381"/>
      <c r="Q9" s="381"/>
      <c r="R9" s="381"/>
      <c r="S9" s="381"/>
      <c r="T9" s="382"/>
      <c r="U9" s="380" t="s">
        <v>52</v>
      </c>
      <c r="V9" s="381"/>
      <c r="W9" s="381"/>
      <c r="X9" s="381"/>
      <c r="Y9" s="381"/>
      <c r="Z9" s="381"/>
      <c r="AA9" s="381"/>
      <c r="AB9" s="382"/>
      <c r="AC9" s="359"/>
      <c r="AD9" s="360"/>
      <c r="AE9" s="361"/>
      <c r="AF9" s="361"/>
      <c r="AG9" s="361"/>
      <c r="AH9" s="41" t="s">
        <v>53</v>
      </c>
      <c r="AI9" s="41" t="s">
        <v>54</v>
      </c>
      <c r="AJ9" s="41" t="s">
        <v>55</v>
      </c>
    </row>
    <row r="10" spans="1:41" s="48" customFormat="1" ht="20.25" customHeight="1" x14ac:dyDescent="0.25">
      <c r="A10" s="347"/>
      <c r="B10" s="357"/>
      <c r="C10" s="347"/>
      <c r="D10" s="347"/>
      <c r="E10" s="347"/>
      <c r="F10" s="354"/>
      <c r="G10" s="356" t="s">
        <v>56</v>
      </c>
      <c r="H10" s="356"/>
      <c r="I10" s="356"/>
      <c r="J10" s="356"/>
      <c r="K10" s="343" t="s">
        <v>57</v>
      </c>
      <c r="L10" s="354" t="s">
        <v>58</v>
      </c>
      <c r="M10" s="354" t="s">
        <v>59</v>
      </c>
      <c r="N10" s="355" t="s">
        <v>60</v>
      </c>
      <c r="O10" s="347" t="s">
        <v>61</v>
      </c>
      <c r="P10" s="357" t="s">
        <v>62</v>
      </c>
      <c r="Q10" s="345" t="s">
        <v>63</v>
      </c>
      <c r="R10" s="347" t="s">
        <v>64</v>
      </c>
      <c r="S10" s="345" t="s">
        <v>65</v>
      </c>
      <c r="T10" s="345" t="s">
        <v>66</v>
      </c>
      <c r="U10" s="344" t="s">
        <v>67</v>
      </c>
      <c r="V10" s="347" t="s">
        <v>68</v>
      </c>
      <c r="W10" s="343" t="s">
        <v>69</v>
      </c>
      <c r="X10" s="345" t="s">
        <v>70</v>
      </c>
      <c r="Y10" s="347" t="s">
        <v>71</v>
      </c>
      <c r="Z10" s="347"/>
      <c r="AA10" s="347"/>
      <c r="AB10" s="347"/>
      <c r="AC10" s="359"/>
      <c r="AD10" s="362"/>
      <c r="AE10" s="363"/>
      <c r="AF10" s="363"/>
      <c r="AG10" s="363"/>
      <c r="AH10" s="48" t="s">
        <v>72</v>
      </c>
      <c r="AI10" s="48" t="s">
        <v>73</v>
      </c>
      <c r="AJ10" s="48" t="s">
        <v>74</v>
      </c>
      <c r="AL10" s="48" t="s">
        <v>75</v>
      </c>
      <c r="AO10" s="41" t="s">
        <v>76</v>
      </c>
    </row>
    <row r="11" spans="1:41" s="48" customFormat="1" ht="57.75" customHeight="1" x14ac:dyDescent="0.25">
      <c r="A11" s="345"/>
      <c r="B11" s="346"/>
      <c r="C11" s="345"/>
      <c r="D11" s="345"/>
      <c r="E11" s="345"/>
      <c r="F11" s="355"/>
      <c r="G11" s="83" t="s">
        <v>1</v>
      </c>
      <c r="H11" s="83" t="s">
        <v>0</v>
      </c>
      <c r="I11" s="83"/>
      <c r="J11" s="50" t="s">
        <v>77</v>
      </c>
      <c r="K11" s="344"/>
      <c r="L11" s="354"/>
      <c r="M11" s="354"/>
      <c r="N11" s="356"/>
      <c r="O11" s="347"/>
      <c r="P11" s="346"/>
      <c r="Q11" s="346"/>
      <c r="R11" s="347"/>
      <c r="S11" s="346"/>
      <c r="T11" s="346"/>
      <c r="U11" s="348"/>
      <c r="V11" s="347"/>
      <c r="W11" s="344"/>
      <c r="X11" s="346"/>
      <c r="Y11" s="51" t="s">
        <v>78</v>
      </c>
      <c r="Z11" s="51" t="s">
        <v>79</v>
      </c>
      <c r="AA11" s="52" t="s">
        <v>80</v>
      </c>
      <c r="AB11" s="52" t="s">
        <v>81</v>
      </c>
      <c r="AC11" s="356"/>
      <c r="AD11" s="112" t="s">
        <v>82</v>
      </c>
      <c r="AE11" s="53" t="s">
        <v>83</v>
      </c>
      <c r="AF11" s="53" t="s">
        <v>84</v>
      </c>
      <c r="AG11" s="51" t="s">
        <v>85</v>
      </c>
      <c r="AH11" s="48" t="s">
        <v>86</v>
      </c>
      <c r="AI11" s="48" t="s">
        <v>8</v>
      </c>
      <c r="AL11" s="48" t="s">
        <v>87</v>
      </c>
      <c r="AO11" s="41" t="s">
        <v>88</v>
      </c>
    </row>
    <row r="12" spans="1:41" ht="30" customHeight="1" x14ac:dyDescent="0.25">
      <c r="A12" s="328" t="s">
        <v>351</v>
      </c>
      <c r="B12" s="328" t="s">
        <v>352</v>
      </c>
      <c r="C12" s="383" t="s">
        <v>353</v>
      </c>
      <c r="D12" s="859" t="s">
        <v>15</v>
      </c>
      <c r="E12" s="384" t="s">
        <v>354</v>
      </c>
      <c r="F12" s="383" t="s">
        <v>355</v>
      </c>
      <c r="G12" s="297" t="s">
        <v>19</v>
      </c>
      <c r="H12" s="297" t="s">
        <v>13</v>
      </c>
      <c r="I12" s="84" t="str">
        <f>CONCATENATE(G12,H12)</f>
        <v>PROBABLEMODERADO</v>
      </c>
      <c r="J12" s="316" t="str">
        <f>I13</f>
        <v>5. ALTO</v>
      </c>
      <c r="K12" s="535" t="s">
        <v>818</v>
      </c>
      <c r="L12" s="103" t="s">
        <v>94</v>
      </c>
      <c r="M12" s="86" t="s">
        <v>3</v>
      </c>
      <c r="N12" s="57">
        <f>IF(M12="ASIGNADO",15,IF(M12="NO ASIGNADO",0,""))</f>
        <v>15</v>
      </c>
      <c r="O12" s="318">
        <f>SUM(N12:N18)</f>
        <v>100</v>
      </c>
      <c r="P12" s="320" t="s">
        <v>72</v>
      </c>
      <c r="Q12" s="323">
        <f>IF(Q15="DÉBIL",0,IF(Q15="MODERADO",50,IF(Q15="FUERTE",100,"")))</f>
        <v>100</v>
      </c>
      <c r="R12" s="387"/>
      <c r="S12" s="310" t="s">
        <v>95</v>
      </c>
      <c r="T12" s="310" t="s">
        <v>125</v>
      </c>
      <c r="U12" s="311" t="s">
        <v>129</v>
      </c>
      <c r="V12" s="313" t="s">
        <v>114</v>
      </c>
      <c r="W12" s="272" t="s">
        <v>356</v>
      </c>
      <c r="X12" s="383" t="s">
        <v>819</v>
      </c>
      <c r="Y12" s="384" t="s">
        <v>820</v>
      </c>
      <c r="Z12" s="391">
        <v>44561</v>
      </c>
      <c r="AA12" s="306" t="s">
        <v>100</v>
      </c>
      <c r="AB12" s="284" t="s">
        <v>821</v>
      </c>
      <c r="AC12" s="309">
        <v>44439</v>
      </c>
      <c r="AD12" s="383" t="s">
        <v>822</v>
      </c>
      <c r="AE12" s="284" t="s">
        <v>357</v>
      </c>
      <c r="AF12" s="383" t="s">
        <v>358</v>
      </c>
      <c r="AG12" s="451" t="s">
        <v>823</v>
      </c>
      <c r="AH12" s="41" t="s">
        <v>104</v>
      </c>
      <c r="AI12" s="41" t="s">
        <v>105</v>
      </c>
      <c r="AJ12" s="41" t="s">
        <v>13</v>
      </c>
      <c r="AK12" s="41" t="s">
        <v>76</v>
      </c>
      <c r="AL12" s="41" t="s">
        <v>13</v>
      </c>
      <c r="AN12" s="41" t="s">
        <v>100</v>
      </c>
      <c r="AO12" s="41" t="s">
        <v>106</v>
      </c>
    </row>
    <row r="13" spans="1:41" ht="30" customHeight="1" x14ac:dyDescent="0.25">
      <c r="A13" s="329"/>
      <c r="B13" s="329"/>
      <c r="C13" s="426"/>
      <c r="D13" s="860"/>
      <c r="E13" s="385"/>
      <c r="F13" s="426"/>
      <c r="G13" s="297"/>
      <c r="H13" s="297"/>
      <c r="I13" s="84" t="str">
        <f>IF(I12="RARA VEZINSIGNIFICANTE","1. BAJO",IF(I12="RARA VEZMENOR","2. BAJO",IF(I12="IMPROBABLEINSIGNIFICANTE","3. BAJO",IF(I12="IMPROBABLEMENOR","4. BAJO",IF(I12="POSIBLEINSIGNIFICANTE","5. BAJO",IF(I12="RARA VEZMODERADO","1. MODERADO",IF(I12="IMPROBABLEMODERADO","2. MODERADO",IF(I12="POSIBLEMENOR","3. MODERADO",IF(I12="PROBABLEINSIGNIFICANTE","4. MODERADO",IF(I12="RARA VEZMAYOR","1. ALTO",IF(I12="IMPROBABLEMAYOR","2. ALTO",IF(I12="POSIBLEMODERADO","3. ALTO",IF(I12="PROBABLEMENOR","4. ALTO",IF(I12="PROBABLEMODERADO","5. ALTO",IF(I12="CASI SEGUROINSIGNIFICANTE","6. ALTO",IF(I12="CASI SEGUROMENOR","7. ALTO",IF(I12="RARA VEZCATASTRÓFICO","1. EXTREMO",IF(I12="IMPROBABLECATASTRÓFICO","2. EXTREMO",IF(I12="POSIBLEMAYOR","3. EXTREMO",IF(I12="POSIBLECATASTRÓFICO","4. EXTREMO",IF(I12="PROBABLEMAYOR","5. EXTREMO",IF(I12="PROBABLECATASTRÓFICO","6. EXTREMO",IF(I12="CASI SEGUROMODERADO","7. EXTREMO",IF(I12="CASI SEGUROMAYOR","8. EXTREMO",IF(I12="CASI SEGUROCATASTRÓFICO","9. EXTREMO","")))))))))))))))))))))))))</f>
        <v>5. ALTO</v>
      </c>
      <c r="J13" s="317"/>
      <c r="K13" s="543"/>
      <c r="L13" s="97" t="s">
        <v>107</v>
      </c>
      <c r="M13" s="88" t="s">
        <v>11</v>
      </c>
      <c r="N13" s="60">
        <f>IF(M13="ADECUADO",15,IF(M13="INADECUADO",0,""))</f>
        <v>15</v>
      </c>
      <c r="O13" s="319"/>
      <c r="P13" s="321"/>
      <c r="Q13" s="323"/>
      <c r="R13" s="388"/>
      <c r="S13" s="310"/>
      <c r="T13" s="310"/>
      <c r="U13" s="311"/>
      <c r="V13" s="314"/>
      <c r="W13" s="272"/>
      <c r="X13" s="383"/>
      <c r="Y13" s="533"/>
      <c r="Z13" s="304"/>
      <c r="AA13" s="307"/>
      <c r="AB13" s="272"/>
      <c r="AC13" s="272"/>
      <c r="AD13" s="383"/>
      <c r="AE13" s="284"/>
      <c r="AF13" s="383"/>
      <c r="AG13" s="451"/>
      <c r="AH13" s="41" t="s">
        <v>95</v>
      </c>
      <c r="AI13" s="41" t="s">
        <v>108</v>
      </c>
      <c r="AL13" s="41" t="s">
        <v>18</v>
      </c>
      <c r="AN13" s="41" t="s">
        <v>109</v>
      </c>
      <c r="AO13" s="41" t="s">
        <v>96</v>
      </c>
    </row>
    <row r="14" spans="1:41" ht="47.25" customHeight="1" x14ac:dyDescent="0.25">
      <c r="A14" s="329"/>
      <c r="B14" s="329"/>
      <c r="C14" s="426"/>
      <c r="D14" s="860"/>
      <c r="E14" s="385"/>
      <c r="F14" s="426"/>
      <c r="G14" s="297"/>
      <c r="H14" s="297"/>
      <c r="I14" s="84" t="str">
        <f>IF(OR(I13="1. BAJO",I13="2. BAJO",I13="3. BAJO",I13="4. BAJO",I13="5. BAJO"),"BAJO",IF(OR(I13="1. MODERADO",I13="2. MODERADO",I13="3. MODERADO",I13="4. MODERADO"),"MODERADO",IF(OR(I13="1. ALTO",I13="2. ALTO",I13="3. ALTO",I13="4. ALTO",I13="5. ALTO",I13="6. ALTO",I13="7. ALTO"),"ALTO",IF(OR(I13="1. EXTREMO",I13="2. EXTREMO",I13="3. EXTREMO",I13="4. EXTREMO",I13="5. EXTREMO",I13="6. EXTREMO",I13="7. EXTREMO",I13="8. EXTREMO",I13="9. EXTREMO"),"EXTREMO",""))))</f>
        <v>ALTO</v>
      </c>
      <c r="J14" s="317"/>
      <c r="K14" s="543"/>
      <c r="L14" s="92" t="s">
        <v>110</v>
      </c>
      <c r="M14" s="88" t="s">
        <v>16</v>
      </c>
      <c r="N14" s="60">
        <f>IF(M14="OPORTUNA",15,IF(M14="INOPORTUNA",0,""))</f>
        <v>15</v>
      </c>
      <c r="O14" s="319"/>
      <c r="P14" s="321"/>
      <c r="Q14" s="323"/>
      <c r="R14" s="388"/>
      <c r="S14" s="62" t="s">
        <v>111</v>
      </c>
      <c r="T14" s="62" t="s">
        <v>112</v>
      </c>
      <c r="U14" s="311"/>
      <c r="V14" s="314"/>
      <c r="W14" s="272"/>
      <c r="X14" s="383"/>
      <c r="Y14" s="533"/>
      <c r="Z14" s="304"/>
      <c r="AA14" s="307"/>
      <c r="AB14" s="272"/>
      <c r="AC14" s="272"/>
      <c r="AD14" s="383"/>
      <c r="AE14" s="284"/>
      <c r="AF14" s="383"/>
      <c r="AG14" s="451"/>
      <c r="AH14" s="41" t="s">
        <v>113</v>
      </c>
      <c r="AI14" s="41" t="s">
        <v>114</v>
      </c>
      <c r="AJ14" s="41" t="s">
        <v>97</v>
      </c>
      <c r="AK14" s="41" t="s">
        <v>115</v>
      </c>
      <c r="AL14" s="41" t="s">
        <v>24</v>
      </c>
      <c r="AO14" s="41" t="s">
        <v>116</v>
      </c>
    </row>
    <row r="15" spans="1:41" ht="73.5" customHeight="1" x14ac:dyDescent="0.25">
      <c r="A15" s="329"/>
      <c r="B15" s="329"/>
      <c r="C15" s="426"/>
      <c r="D15" s="860"/>
      <c r="E15" s="113" t="s">
        <v>117</v>
      </c>
      <c r="F15" s="426"/>
      <c r="G15" s="297"/>
      <c r="H15" s="297"/>
      <c r="I15" s="84"/>
      <c r="J15" s="317"/>
      <c r="K15" s="543"/>
      <c r="L15" s="97" t="s">
        <v>118</v>
      </c>
      <c r="M15" s="88" t="s">
        <v>119</v>
      </c>
      <c r="N15" s="60">
        <f>IF(M15="PREVENIR",15,IF(M15="DETECTAR",10,IF(M15="NO ES UN CONTROL",0,"")))</f>
        <v>15</v>
      </c>
      <c r="O15" s="288" t="str">
        <f>IF(O12&lt;86,"DÉBIL",IF(O12&lt;96,"MODERADO",IF(O12&lt;101,"FUERTE","")))</f>
        <v>FUERTE</v>
      </c>
      <c r="P15" s="321"/>
      <c r="Q15" s="290" t="str">
        <f>IF(AND(O15="FUERTE",P12="FUERTE (SIEMPRE SE EJECUTA)"),"FUERTE",IF(OR(O15="DÉBIL",P12="DÉBIL (NO SE EJECUTA)"),"DÉBIL",IF(OR(O15="MODERADO",P12="MODERADO (ALGUNAS VECES)"),"MODERADO")))</f>
        <v>FUERTE</v>
      </c>
      <c r="R15" s="397" t="str">
        <f>IF(AND(O15="FUERTE",P12="FUERTE (SIEMPRE SE EJECUTA)"),"NO","SÍ")</f>
        <v>NO</v>
      </c>
      <c r="S15" s="294">
        <f>IF(AND($Q$15="FUERTE",$S$12="DIRECTAMENTE",$T$12="DIRECTAMENTE"),2,IF(AND($Q$15="FUERTE",$S$12="DIRECTAMENTE",$T$12="INDIRECTAMENTE"),2,IF(AND($Q$15="FUERTE",$S$12="DIRECTAMENTE",$T$12="NO DISMINUYE"),2,IF(AND($Q$15="FUERTE",$S$12="NO DISMINUYE",$T$12="DIRECTAMENTE"),0,IF(AND($Q$15="MODERADO",$S$12="DIRECTAMENTE",$T$12="DIRECTAMENTE"),1,IF(AND($Q$15="MODERADO",$S$12="DIRECTAMENTE",$T$12="INDIRECTAMENTE"),1,IF(AND($Q$15="MODERADO",$S$12="DIRECTAMENTE",$T$12="NO DISMINUYE"),1,IF(AND($Q$15="MODERADO",$S$12="NO DISMINUYE",$T$12="DIRECTAMENTE"),0,"N/A"))))))))</f>
        <v>2</v>
      </c>
      <c r="T15" s="295">
        <f>IF(AND($Q$15="FUERTE",$S$12="DIRECTAMENTE",$T$12="DIRECTAMENTE"),2,IF(AND($Q$15="FUERTE",$S$12="DIRECTAMENTE",$T$12="INDIRECTAMENTE"),1,IF(AND($Q$15="FUERTE",$S$12="DIRECTAMENTE",$T$12="NO DISMINUYE"),0,IF(AND($Q$15="FUERTE",$S$12="NO DISMINUYE",$T$12="DIRECTAMENTE"),2,IF(AND($Q$15="MODERADO",$S$12="DIRECTAMENTE",$T$12="DIRECTAMENTE"),1,IF(AND($Q$15="MODERADO",$S$12="DIRECTAMENTE",$T$12="INDIRECTAMENTE"),0,IF(AND($Q$15="MODERADO",$S$12="DIRECTAMENTE",$T$12="NO DISMINUYE"),0,IF(AND($Q$15="MODERADO",$S$12="NO DISMINUYE",$T$12="DIRECTAMENTE"),1,"N/A"))))))))</f>
        <v>0</v>
      </c>
      <c r="U15" s="311"/>
      <c r="V15" s="314"/>
      <c r="W15" s="272"/>
      <c r="X15" s="383"/>
      <c r="Y15" s="533"/>
      <c r="Z15" s="305"/>
      <c r="AA15" s="307"/>
      <c r="AB15" s="272"/>
      <c r="AC15" s="272"/>
      <c r="AD15" s="383"/>
      <c r="AE15" s="284"/>
      <c r="AF15" s="862" t="s">
        <v>359</v>
      </c>
      <c r="AG15" s="451"/>
      <c r="AH15" s="41" t="s">
        <v>95</v>
      </c>
      <c r="AO15" s="41" t="s">
        <v>121</v>
      </c>
    </row>
    <row r="16" spans="1:41" ht="38.25" customHeight="1" x14ac:dyDescent="0.25">
      <c r="A16" s="329"/>
      <c r="B16" s="329"/>
      <c r="C16" s="426"/>
      <c r="D16" s="860"/>
      <c r="E16" s="864" t="s">
        <v>360</v>
      </c>
      <c r="F16" s="426"/>
      <c r="G16" s="297"/>
      <c r="H16" s="297"/>
      <c r="I16" s="84"/>
      <c r="J16" s="317"/>
      <c r="K16" s="543"/>
      <c r="L16" s="97" t="s">
        <v>123</v>
      </c>
      <c r="M16" s="88" t="s">
        <v>34</v>
      </c>
      <c r="N16" s="60">
        <f>IF(M16="CONFIABLE",15,IF(M16="NO CONFIABLE",0,""))</f>
        <v>15</v>
      </c>
      <c r="O16" s="289"/>
      <c r="P16" s="321"/>
      <c r="Q16" s="290"/>
      <c r="R16" s="397"/>
      <c r="S16" s="294"/>
      <c r="T16" s="296"/>
      <c r="U16" s="311"/>
      <c r="V16" s="314"/>
      <c r="W16" s="272"/>
      <c r="X16" s="383"/>
      <c r="Y16" s="533"/>
      <c r="Z16" s="64" t="s">
        <v>124</v>
      </c>
      <c r="AA16" s="307"/>
      <c r="AB16" s="272"/>
      <c r="AC16" s="272"/>
      <c r="AD16" s="383"/>
      <c r="AE16" s="284"/>
      <c r="AF16" s="862"/>
      <c r="AG16" s="451"/>
      <c r="AH16" s="41" t="s">
        <v>125</v>
      </c>
      <c r="AJ16" s="41" t="s">
        <v>21</v>
      </c>
      <c r="AK16" s="41" t="s">
        <v>119</v>
      </c>
      <c r="AL16" s="41" t="s">
        <v>22</v>
      </c>
      <c r="AO16" s="41" t="s">
        <v>126</v>
      </c>
    </row>
    <row r="17" spans="1:41" ht="37.9" customHeight="1" x14ac:dyDescent="0.25">
      <c r="A17" s="329"/>
      <c r="B17" s="329"/>
      <c r="C17" s="426"/>
      <c r="D17" s="860"/>
      <c r="E17" s="864"/>
      <c r="F17" s="426"/>
      <c r="G17" s="297"/>
      <c r="H17" s="297"/>
      <c r="I17" s="84"/>
      <c r="J17" s="317"/>
      <c r="K17" s="543"/>
      <c r="L17" s="97" t="s">
        <v>127</v>
      </c>
      <c r="M17" s="88" t="s">
        <v>42</v>
      </c>
      <c r="N17" s="60">
        <f>IF(M17="SE INVESTIGAN Y SE RESUELVEN OPORTUNAMENTE",15,IF(M17="NO SE INVESTIGAN Y SE RESUELVEN OPORTUNAMENTE",0,""))</f>
        <v>15</v>
      </c>
      <c r="O17" s="289"/>
      <c r="P17" s="321"/>
      <c r="Q17" s="290"/>
      <c r="R17" s="397"/>
      <c r="S17" s="294"/>
      <c r="T17" s="296"/>
      <c r="U17" s="311"/>
      <c r="V17" s="314"/>
      <c r="W17" s="272"/>
      <c r="X17" s="383"/>
      <c r="Y17" s="533"/>
      <c r="Z17" s="285" t="s">
        <v>361</v>
      </c>
      <c r="AA17" s="307"/>
      <c r="AB17" s="272"/>
      <c r="AC17" s="272"/>
      <c r="AD17" s="383"/>
      <c r="AE17" s="284"/>
      <c r="AF17" s="862"/>
      <c r="AG17" s="451"/>
      <c r="AH17" s="41" t="s">
        <v>108</v>
      </c>
      <c r="AO17" s="41" t="s">
        <v>129</v>
      </c>
    </row>
    <row r="18" spans="1:41" ht="168" customHeight="1" x14ac:dyDescent="0.25">
      <c r="A18" s="329"/>
      <c r="B18" s="329"/>
      <c r="C18" s="427"/>
      <c r="D18" s="861"/>
      <c r="E18" s="865"/>
      <c r="F18" s="427"/>
      <c r="G18" s="334"/>
      <c r="H18" s="334"/>
      <c r="I18" s="84"/>
      <c r="J18" s="317"/>
      <c r="K18" s="544"/>
      <c r="L18" s="93" t="s">
        <v>130</v>
      </c>
      <c r="M18" s="91" t="s">
        <v>53</v>
      </c>
      <c r="N18" s="67">
        <f>IF(M18="COMPLETA",10,IF(M18="INCOMPLETA",5,IF(M18="NO EXISTE",0,"")))</f>
        <v>10</v>
      </c>
      <c r="O18" s="289"/>
      <c r="P18" s="322"/>
      <c r="Q18" s="291"/>
      <c r="R18" s="398"/>
      <c r="S18" s="295"/>
      <c r="T18" s="296"/>
      <c r="U18" s="312"/>
      <c r="V18" s="314"/>
      <c r="W18" s="303"/>
      <c r="X18" s="384"/>
      <c r="Y18" s="534"/>
      <c r="Z18" s="287"/>
      <c r="AA18" s="308"/>
      <c r="AB18" s="303"/>
      <c r="AC18" s="303"/>
      <c r="AD18" s="384"/>
      <c r="AE18" s="285"/>
      <c r="AF18" s="863"/>
      <c r="AG18" s="452"/>
      <c r="AO18" s="41" t="s">
        <v>131</v>
      </c>
    </row>
    <row r="19" spans="1:41" ht="40.5" customHeight="1" x14ac:dyDescent="0.25">
      <c r="A19" s="329"/>
      <c r="B19" s="329"/>
      <c r="C19" s="383" t="s">
        <v>362</v>
      </c>
      <c r="D19" s="859" t="s">
        <v>44</v>
      </c>
      <c r="E19" s="384" t="s">
        <v>363</v>
      </c>
      <c r="F19" s="383" t="s">
        <v>364</v>
      </c>
      <c r="G19" s="297" t="s">
        <v>19</v>
      </c>
      <c r="H19" s="297" t="s">
        <v>13</v>
      </c>
      <c r="I19" s="84" t="str">
        <f>CONCATENATE(G19,H19)</f>
        <v>PROBABLEMODERADO</v>
      </c>
      <c r="J19" s="316" t="str">
        <f>I20</f>
        <v>5. ALTO</v>
      </c>
      <c r="K19" s="530" t="s">
        <v>365</v>
      </c>
      <c r="L19" s="103" t="s">
        <v>94</v>
      </c>
      <c r="M19" s="86" t="s">
        <v>3</v>
      </c>
      <c r="N19" s="57">
        <f>IF(M19="ASIGNADO",15,IF(M19="NO ASIGNADO",0,""))</f>
        <v>15</v>
      </c>
      <c r="O19" s="318">
        <f>SUM(N19:N25)</f>
        <v>100</v>
      </c>
      <c r="P19" s="320" t="s">
        <v>72</v>
      </c>
      <c r="Q19" s="323">
        <f>IF(Q22="DÉBIL",0,IF(Q22="MODERADO",50,IF(Q22="FUERTE",100,"")))</f>
        <v>100</v>
      </c>
      <c r="R19" s="387"/>
      <c r="S19" s="310" t="s">
        <v>95</v>
      </c>
      <c r="T19" s="310" t="s">
        <v>95</v>
      </c>
      <c r="U19" s="311" t="s">
        <v>129</v>
      </c>
      <c r="V19" s="313" t="s">
        <v>114</v>
      </c>
      <c r="W19" s="272" t="s">
        <v>366</v>
      </c>
      <c r="X19" s="383" t="s">
        <v>367</v>
      </c>
      <c r="Y19" s="384" t="s">
        <v>368</v>
      </c>
      <c r="Z19" s="391">
        <v>44561</v>
      </c>
      <c r="AA19" s="306" t="s">
        <v>100</v>
      </c>
      <c r="AB19" s="284" t="s">
        <v>369</v>
      </c>
      <c r="AC19" s="309">
        <v>44439</v>
      </c>
      <c r="AD19" s="383" t="s">
        <v>370</v>
      </c>
      <c r="AE19" s="284" t="s">
        <v>357</v>
      </c>
      <c r="AF19" s="383" t="s">
        <v>371</v>
      </c>
      <c r="AG19" s="451" t="s">
        <v>372</v>
      </c>
    </row>
    <row r="20" spans="1:41" ht="40.5" customHeight="1" x14ac:dyDescent="0.25">
      <c r="A20" s="329"/>
      <c r="B20" s="329"/>
      <c r="C20" s="426"/>
      <c r="D20" s="860"/>
      <c r="E20" s="385"/>
      <c r="F20" s="426"/>
      <c r="G20" s="297"/>
      <c r="H20" s="297"/>
      <c r="I20" s="84" t="str">
        <f>IF(I19="RARA VEZINSIGNIFICANTE","1. BAJO",IF(I19="RARA VEZMENOR","2. BAJO",IF(I19="IMPROBABLEINSIGNIFICANTE","3. BAJO",IF(I19="IMPROBABLEMENOR","4. BAJO",IF(I19="POSIBLEINSIGNIFICANTE","5. BAJO",IF(I19="RARA VEZMODERADO","1. MODERADO",IF(I19="IMPROBABLEMODERADO","2. MODERADO",IF(I19="POSIBLEMENOR","3. MODERADO",IF(I19="PROBABLEINSIGNIFICANTE","4. MODERADO",IF(I19="RARA VEZMAYOR","1. ALTO",IF(I19="IMPROBABLEMAYOR","2. ALTO",IF(I19="POSIBLEMODERADO","3. ALTO",IF(I19="PROBABLEMENOR","4. ALTO",IF(I19="PROBABLEMODERADO","5. ALTO",IF(I19="CASI SEGUROINSIGNIFICANTE","6. ALTO",IF(I19="CASI SEGUROMENOR","7. ALTO",IF(I19="RARA VEZCATASTRÓFICO","1. EXTREMO",IF(I19="IMPROBABLECATASTRÓFICO","2. EXTREMO",IF(I19="POSIBLEMAYOR","3. EXTREMO",IF(I19="POSIBLECATASTRÓFICO","4. EXTREMO",IF(I19="PROBABLEMAYOR","5. EXTREMO",IF(I19="PROBABLECATASTRÓFICO","6. EXTREMO",IF(I19="CASI SEGUROMODERADO","7. EXTREMO",IF(I19="CASI SEGUROMAYOR","8. EXTREMO",IF(I19="CASI SEGUROCATASTRÓFICO","9. EXTREMO","")))))))))))))))))))))))))</f>
        <v>5. ALTO</v>
      </c>
      <c r="J20" s="317"/>
      <c r="K20" s="665"/>
      <c r="L20" s="97" t="s">
        <v>107</v>
      </c>
      <c r="M20" s="88" t="s">
        <v>11</v>
      </c>
      <c r="N20" s="60">
        <f>IF(M20="ADECUADO",15,IF(M20="INADECUADO",0,""))</f>
        <v>15</v>
      </c>
      <c r="O20" s="319"/>
      <c r="P20" s="321"/>
      <c r="Q20" s="323"/>
      <c r="R20" s="388"/>
      <c r="S20" s="310"/>
      <c r="T20" s="310"/>
      <c r="U20" s="311"/>
      <c r="V20" s="314"/>
      <c r="W20" s="272"/>
      <c r="X20" s="383"/>
      <c r="Y20" s="533"/>
      <c r="Z20" s="304"/>
      <c r="AA20" s="307"/>
      <c r="AB20" s="272"/>
      <c r="AC20" s="272"/>
      <c r="AD20" s="383"/>
      <c r="AE20" s="284"/>
      <c r="AF20" s="383"/>
      <c r="AG20" s="451"/>
    </row>
    <row r="21" spans="1:41" ht="40.5" customHeight="1" x14ac:dyDescent="0.25">
      <c r="A21" s="329"/>
      <c r="B21" s="329"/>
      <c r="C21" s="426"/>
      <c r="D21" s="860"/>
      <c r="E21" s="385"/>
      <c r="F21" s="426"/>
      <c r="G21" s="297"/>
      <c r="H21" s="297"/>
      <c r="I21" s="84" t="str">
        <f>IF(OR(I20="1. BAJO",I20="2. BAJO",I20="3. BAJO",I20="4. BAJO",I20="5. BAJO"),"BAJO",IF(OR(I20="1. MODERADO",I20="2. MODERADO",I20="3. MODERADO",I20="4. MODERADO"),"MODERADO",IF(OR(I20="1. ALTO",I20="2. ALTO",I20="3. ALTO",I20="4. ALTO",I20="5. ALTO",I20="6. ALTO",I20="7. ALTO"),"ALTO",IF(OR(I20="1. EXTREMO",I20="2. EXTREMO",I20="3. EXTREMO",I20="4. EXTREMO",I20="5. EXTREMO",I20="6. EXTREMO",I20="7. EXTREMO",I20="8. EXTREMO",I20="9. EXTREMO"),"EXTREMO",""))))</f>
        <v>ALTO</v>
      </c>
      <c r="J21" s="317"/>
      <c r="K21" s="665"/>
      <c r="L21" s="92" t="s">
        <v>110</v>
      </c>
      <c r="M21" s="88" t="s">
        <v>16</v>
      </c>
      <c r="N21" s="60">
        <f>IF(M21="OPORTUNA",15,IF(M21="INOPORTUNA",0,""))</f>
        <v>15</v>
      </c>
      <c r="O21" s="319"/>
      <c r="P21" s="321"/>
      <c r="Q21" s="323"/>
      <c r="R21" s="388"/>
      <c r="S21" s="62" t="s">
        <v>111</v>
      </c>
      <c r="T21" s="62" t="s">
        <v>112</v>
      </c>
      <c r="U21" s="311"/>
      <c r="V21" s="314"/>
      <c r="W21" s="272"/>
      <c r="X21" s="383"/>
      <c r="Y21" s="533"/>
      <c r="Z21" s="304"/>
      <c r="AA21" s="307"/>
      <c r="AB21" s="272"/>
      <c r="AC21" s="272"/>
      <c r="AD21" s="383"/>
      <c r="AE21" s="284"/>
      <c r="AF21" s="383"/>
      <c r="AG21" s="451"/>
    </row>
    <row r="22" spans="1:41" ht="40.5" customHeight="1" x14ac:dyDescent="0.25">
      <c r="A22" s="329"/>
      <c r="B22" s="329"/>
      <c r="C22" s="426"/>
      <c r="D22" s="860"/>
      <c r="E22" s="113" t="s">
        <v>117</v>
      </c>
      <c r="F22" s="426"/>
      <c r="G22" s="297"/>
      <c r="H22" s="297"/>
      <c r="I22" s="84"/>
      <c r="J22" s="317"/>
      <c r="K22" s="665"/>
      <c r="L22" s="97" t="s">
        <v>118</v>
      </c>
      <c r="M22" s="88" t="s">
        <v>119</v>
      </c>
      <c r="N22" s="60">
        <f>IF(M22="PREVENIR",15,IF(M22="DETECTAR",10,IF(M22="NO ES UN CONTROL",0,"")))</f>
        <v>15</v>
      </c>
      <c r="O22" s="288" t="str">
        <f>IF(O19&lt;86,"DÉBIL",IF(O19&lt;96,"MODERADO",IF(O19&lt;101,"FUERTE","")))</f>
        <v>FUERTE</v>
      </c>
      <c r="P22" s="321"/>
      <c r="Q22" s="290" t="str">
        <f>IF(AND(O22="FUERTE",P19="FUERTE (SIEMPRE SE EJECUTA)"),"FUERTE",IF(OR(O22="DÉBIL",P19="DÉBIL (NO SE EJECUTA)"),"DÉBIL",IF(OR(O22="MODERADO",P19="MODERADO (ALGUNAS VECES)"),"MODERADO")))</f>
        <v>FUERTE</v>
      </c>
      <c r="R22" s="397" t="str">
        <f>IF(AND(O22="FUERTE",P19="FUERTE (SIEMPRE SE EJECUTA)"),"NO","SÍ")</f>
        <v>NO</v>
      </c>
      <c r="S22" s="294">
        <f>IF(AND($Q$15="FUERTE",$S$12="DIRECTAMENTE",$T$12="DIRECTAMENTE"),2,IF(AND($Q$15="FUERTE",$S$12="DIRECTAMENTE",$T$12="INDIRECTAMENTE"),2,IF(AND($Q$15="FUERTE",$S$12="DIRECTAMENTE",$T$12="NO DISMINUYE"),2,IF(AND($Q$15="FUERTE",$S$12="NO DISMINUYE",$T$12="DIRECTAMENTE"),0,IF(AND($Q$15="MODERADO",$S$12="DIRECTAMENTE",$T$12="DIRECTAMENTE"),1,IF(AND($Q$15="MODERADO",$S$12="DIRECTAMENTE",$T$12="INDIRECTAMENTE"),1,IF(AND($Q$15="MODERADO",$S$12="DIRECTAMENTE",$T$12="NO DISMINUYE"),1,IF(AND($Q$15="MODERADO",$S$12="NO DISMINUYE",$T$12="DIRECTAMENTE"),0,"N/A"))))))))</f>
        <v>2</v>
      </c>
      <c r="T22" s="295">
        <f>IF(AND($Q$15="FUERTE",$S$12="DIRECTAMENTE",$T$12="DIRECTAMENTE"),2,IF(AND($Q$15="FUERTE",$S$12="DIRECTAMENTE",$T$12="INDIRECTAMENTE"),1,IF(AND($Q$15="FUERTE",$S$12="DIRECTAMENTE",$T$12="NO DISMINUYE"),0,IF(AND($Q$15="FUERTE",$S$12="NO DISMINUYE",$T$12="DIRECTAMENTE"),2,IF(AND($Q$15="MODERADO",$S$12="DIRECTAMENTE",$T$12="DIRECTAMENTE"),1,IF(AND($Q$15="MODERADO",$S$12="DIRECTAMENTE",$T$12="INDIRECTAMENTE"),0,IF(AND($Q$15="MODERADO",$S$12="DIRECTAMENTE",$T$12="NO DISMINUYE"),0,IF(AND($Q$15="MODERADO",$S$12="NO DISMINUYE",$T$12="DIRECTAMENTE"),1,"N/A"))))))))</f>
        <v>0</v>
      </c>
      <c r="U22" s="311"/>
      <c r="V22" s="314"/>
      <c r="W22" s="272"/>
      <c r="X22" s="383"/>
      <c r="Y22" s="533"/>
      <c r="Z22" s="305"/>
      <c r="AA22" s="307"/>
      <c r="AB22" s="272"/>
      <c r="AC22" s="272"/>
      <c r="AD22" s="383"/>
      <c r="AE22" s="284"/>
      <c r="AF22" s="862" t="s">
        <v>359</v>
      </c>
      <c r="AG22" s="451"/>
    </row>
    <row r="23" spans="1:41" ht="60" customHeight="1" x14ac:dyDescent="0.25">
      <c r="A23" s="329"/>
      <c r="B23" s="329"/>
      <c r="C23" s="426"/>
      <c r="D23" s="860"/>
      <c r="E23" s="864" t="s">
        <v>373</v>
      </c>
      <c r="F23" s="426"/>
      <c r="G23" s="297"/>
      <c r="H23" s="297"/>
      <c r="I23" s="84"/>
      <c r="J23" s="317"/>
      <c r="K23" s="665"/>
      <c r="L23" s="97" t="s">
        <v>123</v>
      </c>
      <c r="M23" s="88" t="s">
        <v>34</v>
      </c>
      <c r="N23" s="60">
        <f>IF(M23="CONFIABLE",15,IF(M23="NO CONFIABLE",0,""))</f>
        <v>15</v>
      </c>
      <c r="O23" s="289"/>
      <c r="P23" s="321"/>
      <c r="Q23" s="290"/>
      <c r="R23" s="397"/>
      <c r="S23" s="294"/>
      <c r="T23" s="296"/>
      <c r="U23" s="311"/>
      <c r="V23" s="314"/>
      <c r="W23" s="272"/>
      <c r="X23" s="383"/>
      <c r="Y23" s="533"/>
      <c r="Z23" s="64" t="s">
        <v>124</v>
      </c>
      <c r="AA23" s="307"/>
      <c r="AB23" s="272"/>
      <c r="AC23" s="272"/>
      <c r="AD23" s="383"/>
      <c r="AE23" s="284"/>
      <c r="AF23" s="862"/>
      <c r="AG23" s="451"/>
    </row>
    <row r="24" spans="1:41" ht="60" customHeight="1" x14ac:dyDescent="0.25">
      <c r="A24" s="329"/>
      <c r="B24" s="329"/>
      <c r="C24" s="426"/>
      <c r="D24" s="860"/>
      <c r="E24" s="864"/>
      <c r="F24" s="426"/>
      <c r="G24" s="297"/>
      <c r="H24" s="297"/>
      <c r="I24" s="84"/>
      <c r="J24" s="317"/>
      <c r="K24" s="665"/>
      <c r="L24" s="97" t="s">
        <v>127</v>
      </c>
      <c r="M24" s="88" t="s">
        <v>42</v>
      </c>
      <c r="N24" s="60">
        <f>IF(M24="SE INVESTIGAN Y SE RESUELVEN OPORTUNAMENTE",15,IF(M24="NO SE INVESTIGAN Y SE RESUELVEN OPORTUNAMENTE",0,""))</f>
        <v>15</v>
      </c>
      <c r="O24" s="289"/>
      <c r="P24" s="321"/>
      <c r="Q24" s="290"/>
      <c r="R24" s="397"/>
      <c r="S24" s="294"/>
      <c r="T24" s="296"/>
      <c r="U24" s="311"/>
      <c r="V24" s="314"/>
      <c r="W24" s="272"/>
      <c r="X24" s="383"/>
      <c r="Y24" s="533"/>
      <c r="Z24" s="285" t="s">
        <v>361</v>
      </c>
      <c r="AA24" s="307"/>
      <c r="AB24" s="272"/>
      <c r="AC24" s="272"/>
      <c r="AD24" s="383"/>
      <c r="AE24" s="284"/>
      <c r="AF24" s="862"/>
      <c r="AG24" s="451"/>
    </row>
    <row r="25" spans="1:41" ht="111.75" customHeight="1" x14ac:dyDescent="0.25">
      <c r="A25" s="446"/>
      <c r="B25" s="446"/>
      <c r="C25" s="427"/>
      <c r="D25" s="861"/>
      <c r="E25" s="865"/>
      <c r="F25" s="427"/>
      <c r="G25" s="334"/>
      <c r="H25" s="334"/>
      <c r="I25" s="84"/>
      <c r="J25" s="317"/>
      <c r="K25" s="866"/>
      <c r="L25" s="93" t="s">
        <v>130</v>
      </c>
      <c r="M25" s="91" t="s">
        <v>53</v>
      </c>
      <c r="N25" s="67">
        <f>IF(M25="COMPLETA",10,IF(M25="INCOMPLETA",5,IF(M25="NO EXISTE",0,"")))</f>
        <v>10</v>
      </c>
      <c r="O25" s="289"/>
      <c r="P25" s="322"/>
      <c r="Q25" s="291"/>
      <c r="R25" s="398"/>
      <c r="S25" s="295"/>
      <c r="T25" s="296"/>
      <c r="U25" s="312"/>
      <c r="V25" s="314"/>
      <c r="W25" s="303"/>
      <c r="X25" s="384"/>
      <c r="Y25" s="534"/>
      <c r="Z25" s="287"/>
      <c r="AA25" s="308"/>
      <c r="AB25" s="303"/>
      <c r="AC25" s="303"/>
      <c r="AD25" s="384"/>
      <c r="AE25" s="285"/>
      <c r="AF25" s="863"/>
      <c r="AG25" s="452"/>
    </row>
    <row r="26" spans="1:41" ht="27.75" customHeight="1" x14ac:dyDescent="0.25">
      <c r="A26" s="284" t="s">
        <v>160</v>
      </c>
      <c r="B26" s="284"/>
      <c r="C26" s="284"/>
      <c r="D26" s="284"/>
      <c r="E26" s="284"/>
      <c r="F26" s="284"/>
      <c r="G26" s="284"/>
      <c r="H26" s="284"/>
      <c r="I26" s="284"/>
      <c r="J26" s="284"/>
      <c r="K26" s="284"/>
      <c r="L26" s="284"/>
      <c r="M26" s="284"/>
      <c r="N26" s="284"/>
      <c r="O26" s="284"/>
      <c r="P26" s="284"/>
      <c r="Q26" s="284"/>
      <c r="R26" s="284"/>
      <c r="S26" s="284"/>
      <c r="T26" s="284"/>
      <c r="U26" s="284"/>
      <c r="V26" s="284"/>
      <c r="W26" s="284"/>
      <c r="X26" s="284"/>
      <c r="Y26" s="284"/>
      <c r="Z26" s="284"/>
      <c r="AA26" s="284"/>
      <c r="AB26" s="284"/>
      <c r="AC26" s="284"/>
      <c r="AD26" s="284"/>
      <c r="AE26" s="284"/>
      <c r="AF26" s="284"/>
      <c r="AG26" s="284"/>
      <c r="AO26" s="41" t="s">
        <v>161</v>
      </c>
    </row>
    <row r="27" spans="1:41" ht="21.75" customHeight="1" x14ac:dyDescent="0.25">
      <c r="A27" s="278" t="s">
        <v>162</v>
      </c>
      <c r="B27" s="278"/>
      <c r="C27" s="278"/>
      <c r="D27" s="278"/>
      <c r="E27" s="278"/>
      <c r="F27" s="278"/>
      <c r="G27" s="278"/>
      <c r="H27" s="278"/>
      <c r="I27" s="278"/>
      <c r="J27" s="278"/>
      <c r="K27" s="278"/>
      <c r="L27" s="278"/>
      <c r="M27" s="278"/>
      <c r="N27" s="278"/>
      <c r="O27" s="278"/>
      <c r="P27" s="278"/>
      <c r="Q27" s="278"/>
      <c r="R27" s="278"/>
      <c r="S27" s="278"/>
      <c r="T27" s="278"/>
      <c r="U27" s="278"/>
      <c r="V27" s="278"/>
      <c r="W27" s="278"/>
      <c r="X27" s="278"/>
      <c r="Y27" s="278"/>
      <c r="Z27" s="278"/>
      <c r="AA27" s="278"/>
      <c r="AB27" s="278"/>
      <c r="AC27" s="278"/>
      <c r="AD27" s="278"/>
      <c r="AE27" s="278"/>
      <c r="AF27" s="278"/>
      <c r="AG27" s="278"/>
      <c r="AO27" s="41" t="s">
        <v>163</v>
      </c>
    </row>
    <row r="28" spans="1:41" ht="27.75" customHeight="1" x14ac:dyDescent="0.25">
      <c r="A28" s="279" t="s">
        <v>164</v>
      </c>
      <c r="B28" s="279"/>
      <c r="C28" s="279" t="s">
        <v>165</v>
      </c>
      <c r="D28" s="279"/>
      <c r="E28" s="279"/>
      <c r="F28" s="279"/>
      <c r="G28" s="279"/>
      <c r="H28" s="279"/>
      <c r="I28" s="279"/>
      <c r="J28" s="279"/>
      <c r="K28" s="279"/>
      <c r="L28" s="279"/>
      <c r="M28" s="279"/>
      <c r="N28" s="279"/>
      <c r="O28" s="279"/>
      <c r="P28" s="279"/>
      <c r="Q28" s="279"/>
      <c r="R28" s="279"/>
      <c r="S28" s="279"/>
      <c r="T28" s="279"/>
      <c r="U28" s="279"/>
      <c r="V28" s="279"/>
      <c r="W28" s="279"/>
      <c r="X28" s="279"/>
      <c r="Y28" s="279"/>
      <c r="Z28" s="280" t="s">
        <v>166</v>
      </c>
      <c r="AA28" s="280"/>
      <c r="AB28" s="280"/>
      <c r="AC28" s="280"/>
      <c r="AD28" s="281" t="s">
        <v>167</v>
      </c>
      <c r="AE28" s="281"/>
      <c r="AF28" s="281"/>
      <c r="AG28" s="281"/>
      <c r="AO28" s="41" t="s">
        <v>168</v>
      </c>
    </row>
    <row r="29" spans="1:41" s="68" customFormat="1" ht="27.75" customHeight="1" x14ac:dyDescent="0.25">
      <c r="A29" s="480">
        <v>1</v>
      </c>
      <c r="B29" s="481"/>
      <c r="C29" s="482" t="s">
        <v>374</v>
      </c>
      <c r="D29" s="482"/>
      <c r="E29" s="482"/>
      <c r="F29" s="482"/>
      <c r="G29" s="482"/>
      <c r="H29" s="482"/>
      <c r="I29" s="482"/>
      <c r="J29" s="482"/>
      <c r="K29" s="482"/>
      <c r="L29" s="482"/>
      <c r="M29" s="482"/>
      <c r="N29" s="482"/>
      <c r="O29" s="482"/>
      <c r="P29" s="482"/>
      <c r="Q29" s="482"/>
      <c r="R29" s="482"/>
      <c r="S29" s="482"/>
      <c r="T29" s="482"/>
      <c r="U29" s="482"/>
      <c r="V29" s="482"/>
      <c r="W29" s="482"/>
      <c r="X29" s="482"/>
      <c r="Y29" s="482"/>
      <c r="Z29" s="867">
        <v>43831</v>
      </c>
      <c r="AA29" s="868"/>
      <c r="AB29" s="868"/>
      <c r="AC29" s="869"/>
      <c r="AD29" s="870" t="s">
        <v>375</v>
      </c>
      <c r="AE29" s="871"/>
      <c r="AF29" s="871"/>
      <c r="AG29" s="871"/>
      <c r="AO29" s="41" t="s">
        <v>171</v>
      </c>
    </row>
    <row r="30" spans="1:41" s="68" customFormat="1" ht="27.75" customHeight="1" x14ac:dyDescent="0.25">
      <c r="A30" s="480">
        <v>2</v>
      </c>
      <c r="B30" s="481"/>
      <c r="C30" s="482" t="s">
        <v>376</v>
      </c>
      <c r="D30" s="482"/>
      <c r="E30" s="482"/>
      <c r="F30" s="482"/>
      <c r="G30" s="482"/>
      <c r="H30" s="482"/>
      <c r="I30" s="482"/>
      <c r="J30" s="482"/>
      <c r="K30" s="482"/>
      <c r="L30" s="482"/>
      <c r="M30" s="482"/>
      <c r="N30" s="482"/>
      <c r="O30" s="482"/>
      <c r="P30" s="482"/>
      <c r="Q30" s="482"/>
      <c r="R30" s="482"/>
      <c r="S30" s="482"/>
      <c r="T30" s="482"/>
      <c r="U30" s="482"/>
      <c r="V30" s="482"/>
      <c r="W30" s="482"/>
      <c r="X30" s="482"/>
      <c r="Y30" s="482"/>
      <c r="Z30" s="867">
        <v>44439</v>
      </c>
      <c r="AA30" s="868"/>
      <c r="AB30" s="868"/>
      <c r="AC30" s="869"/>
      <c r="AD30" s="872" t="s">
        <v>375</v>
      </c>
      <c r="AE30" s="872"/>
      <c r="AF30" s="872"/>
      <c r="AG30" s="872"/>
      <c r="AO30" s="41" t="s">
        <v>175</v>
      </c>
    </row>
    <row r="31" spans="1:41" s="68" customFormat="1" ht="27.75" customHeight="1" x14ac:dyDescent="0.25">
      <c r="A31" s="480" t="s">
        <v>377</v>
      </c>
      <c r="B31" s="481"/>
      <c r="C31" s="489"/>
      <c r="D31" s="489"/>
      <c r="E31" s="489"/>
      <c r="F31" s="489"/>
      <c r="G31" s="489"/>
      <c r="H31" s="489"/>
      <c r="I31" s="489"/>
      <c r="J31" s="489"/>
      <c r="K31" s="489"/>
      <c r="L31" s="489"/>
      <c r="M31" s="489"/>
      <c r="N31" s="489"/>
      <c r="O31" s="489"/>
      <c r="P31" s="489"/>
      <c r="Q31" s="489"/>
      <c r="R31" s="489"/>
      <c r="S31" s="489"/>
      <c r="T31" s="489"/>
      <c r="U31" s="489"/>
      <c r="V31" s="489"/>
      <c r="W31" s="489"/>
      <c r="X31" s="489"/>
      <c r="Y31" s="489"/>
      <c r="Z31" s="873"/>
      <c r="AA31" s="868"/>
      <c r="AB31" s="868"/>
      <c r="AC31" s="869"/>
      <c r="AD31" s="872"/>
      <c r="AE31" s="872"/>
      <c r="AF31" s="872"/>
      <c r="AG31" s="872"/>
      <c r="AO31" s="41" t="s">
        <v>181</v>
      </c>
    </row>
    <row r="32" spans="1:41" ht="15" customHeight="1" x14ac:dyDescent="0.25">
      <c r="A32" s="278" t="s">
        <v>182</v>
      </c>
      <c r="B32" s="278"/>
      <c r="C32" s="278"/>
      <c r="D32" s="278"/>
      <c r="E32" s="278"/>
      <c r="F32" s="278"/>
      <c r="G32" s="278"/>
      <c r="H32" s="278"/>
      <c r="I32" s="278"/>
      <c r="J32" s="278"/>
      <c r="K32" s="278"/>
      <c r="L32" s="278"/>
      <c r="M32" s="278"/>
      <c r="N32" s="278"/>
      <c r="O32" s="278"/>
      <c r="P32" s="278"/>
      <c r="Q32" s="278"/>
      <c r="R32" s="278"/>
      <c r="S32" s="278"/>
      <c r="T32" s="278"/>
      <c r="U32" s="278"/>
      <c r="V32" s="278"/>
      <c r="W32" s="278"/>
      <c r="X32" s="278"/>
      <c r="Y32" s="278"/>
      <c r="Z32" s="278"/>
      <c r="AA32" s="278"/>
      <c r="AB32" s="278"/>
      <c r="AC32" s="278"/>
      <c r="AD32" s="278"/>
      <c r="AE32" s="278"/>
      <c r="AF32" s="278"/>
      <c r="AG32" s="278"/>
      <c r="AO32" s="41" t="s">
        <v>183</v>
      </c>
    </row>
    <row r="33" spans="1:41" s="71" customFormat="1" ht="30.75" customHeight="1" x14ac:dyDescent="0.25">
      <c r="A33" s="260" t="s">
        <v>167</v>
      </c>
      <c r="B33" s="260"/>
      <c r="C33" s="260"/>
      <c r="D33" s="260"/>
      <c r="E33" s="260"/>
      <c r="F33" s="260"/>
      <c r="G33" s="260" t="s">
        <v>184</v>
      </c>
      <c r="H33" s="260"/>
      <c r="I33" s="260"/>
      <c r="J33" s="260"/>
      <c r="K33" s="260"/>
      <c r="L33" s="260"/>
      <c r="M33" s="261" t="s">
        <v>185</v>
      </c>
      <c r="N33" s="262"/>
      <c r="O33" s="262"/>
      <c r="P33" s="262"/>
      <c r="Q33" s="262"/>
      <c r="R33" s="262"/>
      <c r="S33" s="262"/>
      <c r="T33" s="262"/>
      <c r="U33" s="262"/>
      <c r="V33" s="263"/>
      <c r="W33" s="261" t="s">
        <v>186</v>
      </c>
      <c r="X33" s="262"/>
      <c r="Y33" s="262"/>
      <c r="Z33" s="262"/>
      <c r="AA33" s="263"/>
      <c r="AB33" s="264" t="str">
        <f>IF(X7="X","APOYO OFICINA ASESORA DE PLANEACIÓN","APOYO OFICINA DE CONTROL INTERNO")</f>
        <v>APOYO OFICINA DE CONTROL INTERNO</v>
      </c>
      <c r="AC33" s="264"/>
      <c r="AD33" s="264"/>
      <c r="AE33" s="264"/>
      <c r="AF33" s="264"/>
      <c r="AG33" s="264"/>
      <c r="AH33" s="70"/>
      <c r="AO33" s="41" t="s">
        <v>187</v>
      </c>
    </row>
    <row r="34" spans="1:41" s="76" customFormat="1" ht="33.75" customHeight="1" x14ac:dyDescent="0.25">
      <c r="A34" s="114" t="s">
        <v>188</v>
      </c>
      <c r="B34" s="874" t="s">
        <v>375</v>
      </c>
      <c r="C34" s="874"/>
      <c r="D34" s="874"/>
      <c r="E34" s="874"/>
      <c r="F34" s="874"/>
      <c r="G34" s="115" t="s">
        <v>188</v>
      </c>
      <c r="H34" s="874" t="s">
        <v>378</v>
      </c>
      <c r="I34" s="874"/>
      <c r="J34" s="874"/>
      <c r="K34" s="874"/>
      <c r="L34" s="874"/>
      <c r="M34" s="115" t="s">
        <v>188</v>
      </c>
      <c r="N34" s="116"/>
      <c r="O34" s="874" t="s">
        <v>226</v>
      </c>
      <c r="P34" s="874"/>
      <c r="Q34" s="874"/>
      <c r="R34" s="874"/>
      <c r="S34" s="874"/>
      <c r="T34" s="874"/>
      <c r="U34" s="874"/>
      <c r="V34" s="875"/>
      <c r="W34" s="117" t="s">
        <v>188</v>
      </c>
      <c r="X34" s="876" t="s">
        <v>345</v>
      </c>
      <c r="Y34" s="877"/>
      <c r="Z34" s="877"/>
      <c r="AA34" s="878"/>
      <c r="AB34" s="117" t="s">
        <v>188</v>
      </c>
      <c r="AC34" s="245"/>
      <c r="AD34" s="245"/>
      <c r="AE34" s="245"/>
      <c r="AF34" s="245"/>
      <c r="AG34" s="245"/>
      <c r="AO34" s="41" t="s">
        <v>193</v>
      </c>
    </row>
    <row r="35" spans="1:41" s="76" customFormat="1" ht="32.25" customHeight="1" x14ac:dyDescent="0.25">
      <c r="A35" s="114" t="s">
        <v>194</v>
      </c>
      <c r="B35" s="879" t="s">
        <v>379</v>
      </c>
      <c r="C35" s="879"/>
      <c r="D35" s="879"/>
      <c r="E35" s="879"/>
      <c r="F35" s="879"/>
      <c r="G35" s="114" t="s">
        <v>194</v>
      </c>
      <c r="H35" s="879" t="s">
        <v>380</v>
      </c>
      <c r="I35" s="879"/>
      <c r="J35" s="879"/>
      <c r="K35" s="879"/>
      <c r="L35" s="879"/>
      <c r="M35" s="115" t="s">
        <v>194</v>
      </c>
      <c r="N35" s="118"/>
      <c r="O35" s="879" t="s">
        <v>381</v>
      </c>
      <c r="P35" s="879"/>
      <c r="Q35" s="879"/>
      <c r="R35" s="879"/>
      <c r="S35" s="879"/>
      <c r="T35" s="879"/>
      <c r="U35" s="879"/>
      <c r="V35" s="879"/>
      <c r="W35" s="114" t="s">
        <v>194</v>
      </c>
      <c r="X35" s="876" t="s">
        <v>349</v>
      </c>
      <c r="Y35" s="877"/>
      <c r="Z35" s="877"/>
      <c r="AA35" s="878"/>
      <c r="AB35" s="114" t="s">
        <v>194</v>
      </c>
      <c r="AC35" s="245"/>
      <c r="AD35" s="245"/>
      <c r="AE35" s="245"/>
      <c r="AF35" s="245"/>
      <c r="AG35" s="245"/>
      <c r="AO35" s="41" t="s">
        <v>199</v>
      </c>
    </row>
    <row r="36" spans="1:41" s="68" customFormat="1" x14ac:dyDescent="0.25">
      <c r="D36" s="119"/>
      <c r="AO36" s="41" t="s">
        <v>200</v>
      </c>
    </row>
    <row r="37" spans="1:41" x14ac:dyDescent="0.25">
      <c r="AO37" s="41" t="s">
        <v>201</v>
      </c>
    </row>
    <row r="38" spans="1:41" x14ac:dyDescent="0.25">
      <c r="AO38" s="41" t="s">
        <v>202</v>
      </c>
    </row>
    <row r="39" spans="1:41" x14ac:dyDescent="0.25">
      <c r="AO39" s="41" t="s">
        <v>203</v>
      </c>
    </row>
    <row r="40" spans="1:41" x14ac:dyDescent="0.25">
      <c r="AO40" s="41" t="s">
        <v>204</v>
      </c>
    </row>
    <row r="41" spans="1:41" x14ac:dyDescent="0.25">
      <c r="AO41" s="41" t="s">
        <v>205</v>
      </c>
    </row>
  </sheetData>
  <sheetProtection selectLockedCells="1"/>
  <dataConsolidate/>
  <mergeCells count="141">
    <mergeCell ref="B34:F34"/>
    <mergeCell ref="H34:L34"/>
    <mergeCell ref="O34:V34"/>
    <mergeCell ref="X34:AA34"/>
    <mergeCell ref="AC34:AG34"/>
    <mergeCell ref="B35:F35"/>
    <mergeCell ref="H35:L35"/>
    <mergeCell ref="O35:V35"/>
    <mergeCell ref="X35:AA35"/>
    <mergeCell ref="AC35:AG35"/>
    <mergeCell ref="A31:B31"/>
    <mergeCell ref="C31:Y31"/>
    <mergeCell ref="Z31:AC31"/>
    <mergeCell ref="AD31:AG31"/>
    <mergeCell ref="A32:AG32"/>
    <mergeCell ref="A33:F33"/>
    <mergeCell ref="G33:L33"/>
    <mergeCell ref="M33:V33"/>
    <mergeCell ref="W33:AA33"/>
    <mergeCell ref="AB33:AG33"/>
    <mergeCell ref="A29:B29"/>
    <mergeCell ref="C29:Y29"/>
    <mergeCell ref="Z29:AC29"/>
    <mergeCell ref="AD29:AG29"/>
    <mergeCell ref="A30:B30"/>
    <mergeCell ref="C30:Y30"/>
    <mergeCell ref="Z30:AC30"/>
    <mergeCell ref="AD30:AG30"/>
    <mergeCell ref="E23:E25"/>
    <mergeCell ref="Z24:Z25"/>
    <mergeCell ref="A26:AG26"/>
    <mergeCell ref="A27:AG27"/>
    <mergeCell ref="A28:B28"/>
    <mergeCell ref="C28:Y28"/>
    <mergeCell ref="Z28:AC28"/>
    <mergeCell ref="AD28:AG28"/>
    <mergeCell ref="AG19:AG25"/>
    <mergeCell ref="O22:O25"/>
    <mergeCell ref="Q22:Q25"/>
    <mergeCell ref="R22:R25"/>
    <mergeCell ref="S22:S25"/>
    <mergeCell ref="T22:T25"/>
    <mergeCell ref="AF22:AF25"/>
    <mergeCell ref="AA19:AA25"/>
    <mergeCell ref="AB19:AB25"/>
    <mergeCell ref="AC19:AC25"/>
    <mergeCell ref="AD19:AD25"/>
    <mergeCell ref="AE19:AE25"/>
    <mergeCell ref="AF19:AF21"/>
    <mergeCell ref="U19:U25"/>
    <mergeCell ref="V19:V25"/>
    <mergeCell ref="W19:W25"/>
    <mergeCell ref="X19:X25"/>
    <mergeCell ref="Y19:Y25"/>
    <mergeCell ref="Z19:Z22"/>
    <mergeCell ref="E16:E18"/>
    <mergeCell ref="Z17:Z18"/>
    <mergeCell ref="C19:C25"/>
    <mergeCell ref="D19:D25"/>
    <mergeCell ref="E19:E21"/>
    <mergeCell ref="F19:F25"/>
    <mergeCell ref="G19:G25"/>
    <mergeCell ref="H19:H25"/>
    <mergeCell ref="J19:J25"/>
    <mergeCell ref="K19:K25"/>
    <mergeCell ref="H12:H18"/>
    <mergeCell ref="J12:J18"/>
    <mergeCell ref="K12:K18"/>
    <mergeCell ref="Q12:Q14"/>
    <mergeCell ref="AD12:AD18"/>
    <mergeCell ref="AE12:AE18"/>
    <mergeCell ref="AF12:AF14"/>
    <mergeCell ref="AG12:AG18"/>
    <mergeCell ref="O15:O18"/>
    <mergeCell ref="Q15:Q18"/>
    <mergeCell ref="R15:R18"/>
    <mergeCell ref="S15:S18"/>
    <mergeCell ref="T15:T18"/>
    <mergeCell ref="AF15:AF18"/>
    <mergeCell ref="X12:X18"/>
    <mergeCell ref="Y12:Y18"/>
    <mergeCell ref="Z12:Z15"/>
    <mergeCell ref="AA12:AA18"/>
    <mergeCell ref="AB12:AB18"/>
    <mergeCell ref="AC12:AC18"/>
    <mergeCell ref="R12:R14"/>
    <mergeCell ref="S12:S13"/>
    <mergeCell ref="T12:T13"/>
    <mergeCell ref="U12:U18"/>
    <mergeCell ref="V12:V18"/>
    <mergeCell ref="W12:W18"/>
    <mergeCell ref="O12:O14"/>
    <mergeCell ref="P12:P18"/>
    <mergeCell ref="O10:O11"/>
    <mergeCell ref="P10:P11"/>
    <mergeCell ref="W10:W11"/>
    <mergeCell ref="X10:X11"/>
    <mergeCell ref="Y10:AB10"/>
    <mergeCell ref="A12:A25"/>
    <mergeCell ref="B12:B25"/>
    <mergeCell ref="C12:C18"/>
    <mergeCell ref="D12:D18"/>
    <mergeCell ref="E12:E14"/>
    <mergeCell ref="F12:F18"/>
    <mergeCell ref="G12:G18"/>
    <mergeCell ref="Q10:Q11"/>
    <mergeCell ref="R10:R11"/>
    <mergeCell ref="S10:S11"/>
    <mergeCell ref="T10:T11"/>
    <mergeCell ref="U10:U11"/>
    <mergeCell ref="V10:V11"/>
    <mergeCell ref="O19:O21"/>
    <mergeCell ref="P19:P25"/>
    <mergeCell ref="Q19:Q21"/>
    <mergeCell ref="R19:R21"/>
    <mergeCell ref="S19:S20"/>
    <mergeCell ref="T19:T20"/>
    <mergeCell ref="A7:B7"/>
    <mergeCell ref="C7:F7"/>
    <mergeCell ref="G7:L7"/>
    <mergeCell ref="M7:V7"/>
    <mergeCell ref="Z7:AA7"/>
    <mergeCell ref="AF7:AG7"/>
    <mergeCell ref="A8:F8"/>
    <mergeCell ref="G8:AB8"/>
    <mergeCell ref="AC8:AC11"/>
    <mergeCell ref="AD8:AG10"/>
    <mergeCell ref="A9:A11"/>
    <mergeCell ref="B9:B11"/>
    <mergeCell ref="C9:C11"/>
    <mergeCell ref="D9:D11"/>
    <mergeCell ref="E9:E11"/>
    <mergeCell ref="F9:F11"/>
    <mergeCell ref="G9:J9"/>
    <mergeCell ref="K9:T9"/>
    <mergeCell ref="U9:AB9"/>
    <mergeCell ref="G10:J10"/>
    <mergeCell ref="K10:K11"/>
    <mergeCell ref="L10:L11"/>
    <mergeCell ref="M10:M11"/>
    <mergeCell ref="N10:N11"/>
  </mergeCells>
  <conditionalFormatting sqref="J12:J25">
    <cfRule type="containsText" dxfId="119" priority="5" operator="containsText" text="EXTREMO">
      <formula>NOT(ISERROR(SEARCH("EXTREMO",J12)))</formula>
    </cfRule>
    <cfRule type="containsText" dxfId="118" priority="6" operator="containsText" text="ALTO">
      <formula>NOT(ISERROR(SEARCH("ALTO",J12)))</formula>
    </cfRule>
    <cfRule type="containsText" dxfId="117" priority="7" operator="containsText" text="MODERADO">
      <formula>NOT(ISERROR(SEARCH("MODERADO",J12)))</formula>
    </cfRule>
    <cfRule type="containsText" dxfId="116" priority="8" operator="containsText" text="BAJO">
      <formula>NOT(ISERROR(SEARCH("BAJO",J12)))</formula>
    </cfRule>
  </conditionalFormatting>
  <conditionalFormatting sqref="U12:U25">
    <cfRule type="containsText" dxfId="115" priority="1" operator="containsText" text="EXTREMO">
      <formula>NOT(ISERROR(SEARCH("EXTREMO",U12)))</formula>
    </cfRule>
    <cfRule type="containsText" dxfId="114" priority="2" operator="containsText" text="MODERADO">
      <formula>NOT(ISERROR(SEARCH("MODERADO",U12)))</formula>
    </cfRule>
    <cfRule type="containsText" dxfId="113" priority="3" operator="containsText" text="ALTO">
      <formula>NOT(ISERROR(SEARCH("ALTO",U12)))</formula>
    </cfRule>
    <cfRule type="containsText" dxfId="112" priority="4" operator="containsText" text="BAJO">
      <formula>NOT(ISERROR(SEARCH("BAJO",U12)))</formula>
    </cfRule>
  </conditionalFormatting>
  <dataValidations count="15">
    <dataValidation type="list" allowBlank="1" showInputMessage="1" showErrorMessage="1" sqref="H12:H25" xr:uid="{00000000-0002-0000-0A00-000000000000}">
      <formula1>$AL$10:$AL$14</formula1>
    </dataValidation>
    <dataValidation type="list" allowBlank="1" showInputMessage="1" showErrorMessage="1" sqref="M18 M25" xr:uid="{00000000-0002-0000-0A00-000001000000}">
      <formula1>$AH$9:$AJ$9</formula1>
    </dataValidation>
    <dataValidation type="list" allowBlank="1" showInputMessage="1" showErrorMessage="1" sqref="G12:G25" xr:uid="{00000000-0002-0000-0A00-000002000000}">
      <formula1>$AL$2:$AL$6</formula1>
    </dataValidation>
    <dataValidation type="list" allowBlank="1" showInputMessage="1" showErrorMessage="1" sqref="U12:U25" xr:uid="{00000000-0002-0000-0A00-000003000000}">
      <formula1>$AO$10:$AO$41</formula1>
    </dataValidation>
    <dataValidation type="list" allowBlank="1" showInputMessage="1" showErrorMessage="1" sqref="M12 M19" xr:uid="{00000000-0002-0000-0A00-000004000000}">
      <formula1>$AH$2:$AH$3</formula1>
    </dataValidation>
    <dataValidation type="list" allowBlank="1" showInputMessage="1" showErrorMessage="1" sqref="M13 M20" xr:uid="{00000000-0002-0000-0A00-000005000000}">
      <formula1>$AH$4:$AI$4</formula1>
    </dataValidation>
    <dataValidation type="list" allowBlank="1" showInputMessage="1" showErrorMessage="1" sqref="M14 M21" xr:uid="{00000000-0002-0000-0A00-000006000000}">
      <formula1>$AH$5:$AI$5</formula1>
    </dataValidation>
    <dataValidation type="list" allowBlank="1" showInputMessage="1" showErrorMessage="1" sqref="M16 M23" xr:uid="{00000000-0002-0000-0A00-000007000000}">
      <formula1>$AH$7:$AI$7</formula1>
    </dataValidation>
    <dataValidation type="list" allowBlank="1" showInputMessage="1" showErrorMessage="1" sqref="M17 M24" xr:uid="{00000000-0002-0000-0A00-000008000000}">
      <formula1>$AH$8:$AI$8</formula1>
    </dataValidation>
    <dataValidation type="list" allowBlank="1" showInputMessage="1" showErrorMessage="1" sqref="P12 P19" xr:uid="{00000000-0002-0000-0A00-000009000000}">
      <formula1>$AH$10:$AJ$10</formula1>
    </dataValidation>
    <dataValidation type="list" allowBlank="1" showInputMessage="1" showErrorMessage="1" sqref="V12:V25" xr:uid="{00000000-0002-0000-0A00-00000A000000}">
      <formula1>$AH$14:$AK$14</formula1>
    </dataValidation>
    <dataValidation type="list" allowBlank="1" showInputMessage="1" showErrorMessage="1" sqref="D12:D25" xr:uid="{00000000-0002-0000-0A00-00000B000000}">
      <formula1>$AN$2:$AN$8</formula1>
    </dataValidation>
    <dataValidation type="list" allowBlank="1" showInputMessage="1" showErrorMessage="1" sqref="T12 S12:S13 T19 S19:S20" xr:uid="{00000000-0002-0000-0A00-00000C000000}">
      <formula1>$AH$15:$AH$17</formula1>
    </dataValidation>
    <dataValidation type="list" allowBlank="1" showInputMessage="1" showErrorMessage="1" sqref="AA12:AA25" xr:uid="{00000000-0002-0000-0A00-00000D000000}">
      <formula1>$AN$12:$AN$13</formula1>
    </dataValidation>
    <dataValidation type="list" allowBlank="1" showInputMessage="1" showErrorMessage="1" sqref="M15 M22" xr:uid="{00000000-0002-0000-0A00-00000E000000}">
      <formula1>$AJ$16:$AL$16</formula1>
    </dataValidation>
  </dataValidations>
  <printOptions horizontalCentered="1"/>
  <pageMargins left="0" right="0" top="0.39370078740157483" bottom="0.51181102362204722" header="0.31496062992125984" footer="0.31496062992125984"/>
  <pageSetup scale="25"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R90"/>
  <sheetViews>
    <sheetView topLeftCell="AA77" zoomScale="70" zoomScaleNormal="70" zoomScaleSheetLayoutView="30" workbookViewId="0">
      <selection activeCell="AD26" sqref="AD26:AD32"/>
    </sheetView>
  </sheetViews>
  <sheetFormatPr baseColWidth="10" defaultColWidth="11.42578125" defaultRowHeight="12.75" x14ac:dyDescent="0.2"/>
  <cols>
    <col min="1" max="1" width="22.5703125" style="80" customWidth="1"/>
    <col min="2" max="2" width="27" style="80" customWidth="1"/>
    <col min="3" max="3" width="33.7109375" style="80" customWidth="1"/>
    <col min="4" max="4" width="27.42578125" style="41" customWidth="1"/>
    <col min="5" max="5" width="24" style="80" customWidth="1"/>
    <col min="6" max="6" width="25.140625" style="80" customWidth="1"/>
    <col min="7" max="7" width="19.140625" style="80" customWidth="1"/>
    <col min="8" max="8" width="22.5703125" style="80" customWidth="1"/>
    <col min="9" max="9" width="25.28515625" style="80" hidden="1" customWidth="1"/>
    <col min="10" max="10" width="22.85546875" style="80" customWidth="1"/>
    <col min="11" max="11" width="47" style="80" customWidth="1"/>
    <col min="12" max="12" width="48.7109375" style="80" customWidth="1"/>
    <col min="13" max="13" width="26" style="80" customWidth="1"/>
    <col min="14" max="14" width="7.7109375" style="80" hidden="1" customWidth="1"/>
    <col min="15" max="15" width="21.140625" style="80" customWidth="1"/>
    <col min="16" max="16" width="16.7109375" style="80" customWidth="1"/>
    <col min="17" max="17" width="16.5703125" style="80" customWidth="1"/>
    <col min="18" max="18" width="22.140625" style="80" customWidth="1"/>
    <col min="19" max="19" width="24.140625" style="80" customWidth="1"/>
    <col min="20" max="20" width="26.85546875" style="80" customWidth="1"/>
    <col min="21" max="21" width="23.42578125" style="80" customWidth="1"/>
    <col min="22" max="22" width="21" style="80" customWidth="1"/>
    <col min="23" max="23" width="27.7109375" style="80" customWidth="1"/>
    <col min="24" max="24" width="28.140625" style="80" customWidth="1"/>
    <col min="25" max="25" width="31.28515625" style="80" customWidth="1"/>
    <col min="26" max="26" width="30.85546875" style="80" customWidth="1"/>
    <col min="27" max="27" width="26.85546875" style="80" customWidth="1"/>
    <col min="28" max="28" width="28.7109375" style="80" customWidth="1"/>
    <col min="29" max="29" width="18" style="80" customWidth="1"/>
    <col min="30" max="30" width="68.140625" style="80" customWidth="1"/>
    <col min="31" max="31" width="19.140625" style="80" customWidth="1"/>
    <col min="32" max="32" width="23.5703125" style="80" customWidth="1"/>
    <col min="33" max="33" width="101.85546875" style="80" customWidth="1"/>
    <col min="34" max="34" width="17.28515625" style="80" hidden="1" customWidth="1"/>
    <col min="35" max="42" width="11.42578125" style="80" hidden="1" customWidth="1"/>
    <col min="43" max="16384" width="11.42578125" style="80"/>
  </cols>
  <sheetData>
    <row r="1" spans="1:44" x14ac:dyDescent="0.2">
      <c r="A1" s="79"/>
      <c r="B1" s="79"/>
      <c r="C1" s="79"/>
      <c r="D1" s="3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K1" s="80" t="s">
        <v>0</v>
      </c>
      <c r="AL1" s="80" t="s">
        <v>1</v>
      </c>
      <c r="AN1" s="80" t="s">
        <v>2</v>
      </c>
    </row>
    <row r="2" spans="1:44" x14ac:dyDescent="0.2">
      <c r="A2" s="79"/>
      <c r="B2" s="79"/>
      <c r="C2" s="79"/>
      <c r="D2" s="39"/>
      <c r="E2" s="79"/>
      <c r="F2" s="79"/>
      <c r="G2" s="79"/>
      <c r="H2" s="79"/>
      <c r="I2" s="79"/>
      <c r="J2" s="79"/>
      <c r="K2" s="79"/>
      <c r="L2" s="79"/>
      <c r="M2" s="79"/>
      <c r="N2" s="79"/>
      <c r="O2" s="79"/>
      <c r="P2" s="79"/>
      <c r="Q2" s="79"/>
      <c r="R2" s="79"/>
      <c r="S2" s="79"/>
      <c r="T2" s="79"/>
      <c r="U2" s="79"/>
      <c r="V2" s="79"/>
      <c r="W2" s="79"/>
      <c r="X2" s="79"/>
      <c r="Y2" s="79"/>
      <c r="Z2" s="79"/>
      <c r="AA2" s="79"/>
      <c r="AB2" s="79"/>
      <c r="AC2" s="79"/>
      <c r="AD2" s="79"/>
      <c r="AE2" s="79"/>
      <c r="AF2" s="79"/>
      <c r="AG2" s="79"/>
      <c r="AH2" s="80" t="s">
        <v>3</v>
      </c>
      <c r="AI2" s="80" t="s">
        <v>4</v>
      </c>
      <c r="AL2" s="80" t="s">
        <v>5</v>
      </c>
      <c r="AN2" s="80" t="s">
        <v>6</v>
      </c>
    </row>
    <row r="3" spans="1:44" x14ac:dyDescent="0.2">
      <c r="A3" s="79"/>
      <c r="B3" s="79"/>
      <c r="C3" s="79"/>
      <c r="D3" s="39"/>
      <c r="E3" s="79"/>
      <c r="F3" s="79"/>
      <c r="G3" s="79"/>
      <c r="H3" s="79"/>
      <c r="I3" s="79"/>
      <c r="J3" s="79"/>
      <c r="K3" s="79"/>
      <c r="L3" s="79"/>
      <c r="M3" s="79"/>
      <c r="N3" s="79"/>
      <c r="O3" s="79"/>
      <c r="P3" s="79"/>
      <c r="Q3" s="79"/>
      <c r="R3" s="79"/>
      <c r="S3" s="79"/>
      <c r="T3" s="79"/>
      <c r="U3" s="79"/>
      <c r="V3" s="79"/>
      <c r="W3" s="79"/>
      <c r="X3" s="79"/>
      <c r="Y3" s="79"/>
      <c r="Z3" s="79"/>
      <c r="AA3" s="79"/>
      <c r="AB3" s="79"/>
      <c r="AC3" s="79"/>
      <c r="AD3" s="79"/>
      <c r="AE3" s="79"/>
      <c r="AF3" s="79"/>
      <c r="AG3" s="79"/>
      <c r="AH3" s="80" t="s">
        <v>7</v>
      </c>
      <c r="AI3" s="80" t="s">
        <v>8</v>
      </c>
      <c r="AL3" s="80" t="s">
        <v>9</v>
      </c>
      <c r="AN3" s="80" t="s">
        <v>10</v>
      </c>
    </row>
    <row r="4" spans="1:44" x14ac:dyDescent="0.2">
      <c r="A4" s="79"/>
      <c r="B4" s="79"/>
      <c r="C4" s="79"/>
      <c r="D4" s="39"/>
      <c r="E4" s="79"/>
      <c r="F4" s="79"/>
      <c r="G4" s="79"/>
      <c r="H4" s="79"/>
      <c r="I4" s="79"/>
      <c r="J4" s="79"/>
      <c r="K4" s="79"/>
      <c r="L4" s="79"/>
      <c r="M4" s="79"/>
      <c r="N4" s="79"/>
      <c r="O4" s="79"/>
      <c r="P4" s="79"/>
      <c r="Q4" s="79"/>
      <c r="R4" s="79"/>
      <c r="S4" s="79"/>
      <c r="T4" s="79"/>
      <c r="U4" s="79"/>
      <c r="V4" s="79"/>
      <c r="W4" s="79"/>
      <c r="X4" s="79"/>
      <c r="Y4" s="79"/>
      <c r="Z4" s="79"/>
      <c r="AA4" s="79"/>
      <c r="AB4" s="79"/>
      <c r="AC4" s="79"/>
      <c r="AD4" s="79"/>
      <c r="AE4" s="79"/>
      <c r="AF4" s="79"/>
      <c r="AG4" s="79"/>
      <c r="AH4" s="80" t="s">
        <v>11</v>
      </c>
      <c r="AI4" s="80" t="s">
        <v>12</v>
      </c>
      <c r="AK4" s="80" t="s">
        <v>13</v>
      </c>
      <c r="AL4" s="80" t="s">
        <v>14</v>
      </c>
      <c r="AN4" s="80" t="s">
        <v>15</v>
      </c>
    </row>
    <row r="5" spans="1:44" x14ac:dyDescent="0.2">
      <c r="A5" s="79"/>
      <c r="B5" s="79"/>
      <c r="C5" s="79"/>
      <c r="D5" s="39"/>
      <c r="E5" s="79"/>
      <c r="F5" s="79"/>
      <c r="G5" s="79"/>
      <c r="H5" s="79"/>
      <c r="I5" s="79"/>
      <c r="J5" s="79"/>
      <c r="K5" s="79"/>
      <c r="L5" s="79"/>
      <c r="M5" s="79"/>
      <c r="N5" s="79"/>
      <c r="O5" s="79"/>
      <c r="P5" s="79"/>
      <c r="Q5" s="79"/>
      <c r="R5" s="79"/>
      <c r="S5" s="79"/>
      <c r="T5" s="79"/>
      <c r="U5" s="79"/>
      <c r="V5" s="79"/>
      <c r="W5" s="79"/>
      <c r="X5" s="79"/>
      <c r="Y5" s="79"/>
      <c r="Z5" s="79"/>
      <c r="AA5" s="79"/>
      <c r="AB5" s="79"/>
      <c r="AC5" s="79"/>
      <c r="AD5" s="79"/>
      <c r="AE5" s="79"/>
      <c r="AF5" s="79"/>
      <c r="AG5" s="79"/>
      <c r="AH5" s="80" t="s">
        <v>16</v>
      </c>
      <c r="AI5" s="80" t="s">
        <v>17</v>
      </c>
      <c r="AK5" s="80" t="s">
        <v>18</v>
      </c>
      <c r="AL5" s="80" t="s">
        <v>19</v>
      </c>
      <c r="AN5" s="80" t="s">
        <v>20</v>
      </c>
    </row>
    <row r="6" spans="1:44" ht="29.25" customHeight="1" x14ac:dyDescent="0.2">
      <c r="A6" s="79"/>
      <c r="B6" s="79"/>
      <c r="C6" s="79"/>
      <c r="D6" s="39"/>
      <c r="E6" s="79"/>
      <c r="F6" s="79"/>
      <c r="G6" s="79"/>
      <c r="H6" s="79"/>
      <c r="I6" s="79"/>
      <c r="J6" s="79"/>
      <c r="K6" s="79"/>
      <c r="L6" s="79"/>
      <c r="M6" s="79"/>
      <c r="N6" s="79"/>
      <c r="O6" s="79"/>
      <c r="P6" s="79"/>
      <c r="Q6" s="79"/>
      <c r="R6" s="79"/>
      <c r="S6" s="79"/>
      <c r="T6" s="79"/>
      <c r="U6" s="79"/>
      <c r="V6" s="79"/>
      <c r="W6" s="79"/>
      <c r="X6" s="79"/>
      <c r="Y6" s="79"/>
      <c r="Z6" s="79"/>
      <c r="AA6" s="79"/>
      <c r="AB6" s="79"/>
      <c r="AC6" s="79"/>
      <c r="AD6" s="79"/>
      <c r="AE6" s="79"/>
      <c r="AF6" s="79"/>
      <c r="AG6" s="79"/>
      <c r="AH6" s="80" t="s">
        <v>21</v>
      </c>
      <c r="AI6" s="80" t="s">
        <v>22</v>
      </c>
      <c r="AJ6" s="80" t="s">
        <v>23</v>
      </c>
      <c r="AK6" s="80" t="s">
        <v>24</v>
      </c>
      <c r="AL6" s="80" t="s">
        <v>25</v>
      </c>
      <c r="AN6" s="80" t="s">
        <v>26</v>
      </c>
    </row>
    <row r="7" spans="1:44" ht="24.75" customHeight="1" x14ac:dyDescent="0.2">
      <c r="A7" s="364" t="s">
        <v>27</v>
      </c>
      <c r="B7" s="364"/>
      <c r="C7" s="365">
        <v>44448</v>
      </c>
      <c r="D7" s="366"/>
      <c r="E7" s="366"/>
      <c r="F7" s="366"/>
      <c r="G7" s="367"/>
      <c r="H7" s="368"/>
      <c r="I7" s="368"/>
      <c r="J7" s="368"/>
      <c r="K7" s="368"/>
      <c r="L7" s="369"/>
      <c r="M7" s="370" t="s">
        <v>28</v>
      </c>
      <c r="N7" s="371"/>
      <c r="O7" s="371"/>
      <c r="P7" s="371"/>
      <c r="Q7" s="371"/>
      <c r="R7" s="371"/>
      <c r="S7" s="371"/>
      <c r="T7" s="371"/>
      <c r="U7" s="371"/>
      <c r="V7" s="372"/>
      <c r="W7" s="42" t="s">
        <v>29</v>
      </c>
      <c r="X7" s="45"/>
      <c r="Y7" s="44" t="s">
        <v>30</v>
      </c>
      <c r="Z7" s="373"/>
      <c r="AA7" s="374"/>
      <c r="AB7" s="42" t="s">
        <v>32</v>
      </c>
      <c r="AC7" s="45" t="s">
        <v>31</v>
      </c>
      <c r="AD7" s="46" t="s">
        <v>33</v>
      </c>
      <c r="AE7" s="81"/>
      <c r="AF7" s="375"/>
      <c r="AG7" s="375"/>
      <c r="AH7" s="80" t="s">
        <v>34</v>
      </c>
      <c r="AI7" s="80" t="s">
        <v>35</v>
      </c>
      <c r="AJ7" s="80" t="s">
        <v>36</v>
      </c>
      <c r="AN7" s="80" t="s">
        <v>37</v>
      </c>
    </row>
    <row r="8" spans="1:44" x14ac:dyDescent="0.2">
      <c r="A8" s="349" t="s">
        <v>38</v>
      </c>
      <c r="B8" s="349"/>
      <c r="C8" s="349"/>
      <c r="D8" s="349"/>
      <c r="E8" s="349"/>
      <c r="F8" s="349"/>
      <c r="G8" s="350" t="s">
        <v>39</v>
      </c>
      <c r="H8" s="351"/>
      <c r="I8" s="351"/>
      <c r="J8" s="351"/>
      <c r="K8" s="351"/>
      <c r="L8" s="351"/>
      <c r="M8" s="351"/>
      <c r="N8" s="351"/>
      <c r="O8" s="351"/>
      <c r="P8" s="351"/>
      <c r="Q8" s="351"/>
      <c r="R8" s="351"/>
      <c r="S8" s="351"/>
      <c r="T8" s="351"/>
      <c r="U8" s="351"/>
      <c r="V8" s="351"/>
      <c r="W8" s="351"/>
      <c r="X8" s="358"/>
      <c r="Y8" s="351"/>
      <c r="Z8" s="351"/>
      <c r="AA8" s="351"/>
      <c r="AB8" s="352"/>
      <c r="AC8" s="355" t="s">
        <v>40</v>
      </c>
      <c r="AD8" s="360" t="s">
        <v>41</v>
      </c>
      <c r="AE8" s="361"/>
      <c r="AF8" s="361"/>
      <c r="AG8" s="361"/>
      <c r="AH8" s="80" t="s">
        <v>42</v>
      </c>
      <c r="AI8" s="80" t="s">
        <v>43</v>
      </c>
      <c r="AN8" s="80" t="s">
        <v>44</v>
      </c>
    </row>
    <row r="9" spans="1:44" s="82" customFormat="1" ht="14.25" customHeight="1" x14ac:dyDescent="0.2">
      <c r="A9" s="347" t="s">
        <v>45</v>
      </c>
      <c r="B9" s="345" t="s">
        <v>46</v>
      </c>
      <c r="C9" s="347" t="s">
        <v>47</v>
      </c>
      <c r="D9" s="347" t="s">
        <v>2</v>
      </c>
      <c r="E9" s="347" t="s">
        <v>48</v>
      </c>
      <c r="F9" s="354" t="s">
        <v>49</v>
      </c>
      <c r="G9" s="349" t="s">
        <v>50</v>
      </c>
      <c r="H9" s="349"/>
      <c r="I9" s="349"/>
      <c r="J9" s="349"/>
      <c r="K9" s="350" t="s">
        <v>51</v>
      </c>
      <c r="L9" s="351"/>
      <c r="M9" s="351"/>
      <c r="N9" s="351"/>
      <c r="O9" s="351"/>
      <c r="P9" s="351"/>
      <c r="Q9" s="351"/>
      <c r="R9" s="351"/>
      <c r="S9" s="351"/>
      <c r="T9" s="352"/>
      <c r="U9" s="350" t="s">
        <v>52</v>
      </c>
      <c r="V9" s="351"/>
      <c r="W9" s="351"/>
      <c r="X9" s="351"/>
      <c r="Y9" s="351"/>
      <c r="Z9" s="351"/>
      <c r="AA9" s="351"/>
      <c r="AB9" s="352"/>
      <c r="AC9" s="359"/>
      <c r="AD9" s="360"/>
      <c r="AE9" s="361"/>
      <c r="AF9" s="361"/>
      <c r="AG9" s="361"/>
      <c r="AH9" s="80" t="s">
        <v>53</v>
      </c>
      <c r="AI9" s="80" t="s">
        <v>54</v>
      </c>
      <c r="AJ9" s="80" t="s">
        <v>55</v>
      </c>
    </row>
    <row r="10" spans="1:44" s="82" customFormat="1" ht="20.25" customHeight="1" x14ac:dyDescent="0.2">
      <c r="A10" s="347"/>
      <c r="B10" s="357"/>
      <c r="C10" s="347"/>
      <c r="D10" s="347"/>
      <c r="E10" s="347"/>
      <c r="F10" s="354"/>
      <c r="G10" s="353" t="s">
        <v>56</v>
      </c>
      <c r="H10" s="353"/>
      <c r="I10" s="353"/>
      <c r="J10" s="353"/>
      <c r="K10" s="343" t="s">
        <v>57</v>
      </c>
      <c r="L10" s="354" t="s">
        <v>58</v>
      </c>
      <c r="M10" s="354" t="s">
        <v>59</v>
      </c>
      <c r="N10" s="355" t="s">
        <v>60</v>
      </c>
      <c r="O10" s="347" t="s">
        <v>61</v>
      </c>
      <c r="P10" s="357" t="s">
        <v>62</v>
      </c>
      <c r="Q10" s="345" t="s">
        <v>63</v>
      </c>
      <c r="R10" s="347" t="s">
        <v>64</v>
      </c>
      <c r="S10" s="345" t="s">
        <v>65</v>
      </c>
      <c r="T10" s="345" t="s">
        <v>66</v>
      </c>
      <c r="U10" s="344" t="s">
        <v>67</v>
      </c>
      <c r="V10" s="347" t="s">
        <v>68</v>
      </c>
      <c r="W10" s="343" t="s">
        <v>69</v>
      </c>
      <c r="X10" s="345" t="s">
        <v>70</v>
      </c>
      <c r="Y10" s="347" t="s">
        <v>71</v>
      </c>
      <c r="Z10" s="347"/>
      <c r="AA10" s="347"/>
      <c r="AB10" s="347"/>
      <c r="AC10" s="359"/>
      <c r="AD10" s="362"/>
      <c r="AE10" s="363"/>
      <c r="AF10" s="363"/>
      <c r="AG10" s="363"/>
      <c r="AH10" s="82" t="s">
        <v>72</v>
      </c>
      <c r="AI10" s="82" t="s">
        <v>73</v>
      </c>
      <c r="AJ10" s="82" t="s">
        <v>74</v>
      </c>
      <c r="AL10" s="82" t="s">
        <v>75</v>
      </c>
      <c r="AO10" s="80" t="s">
        <v>76</v>
      </c>
    </row>
    <row r="11" spans="1:44" s="82" customFormat="1" ht="57.75" customHeight="1" x14ac:dyDescent="0.2">
      <c r="A11" s="345"/>
      <c r="B11" s="346"/>
      <c r="C11" s="345"/>
      <c r="D11" s="345"/>
      <c r="E11" s="345"/>
      <c r="F11" s="355"/>
      <c r="G11" s="83" t="s">
        <v>1</v>
      </c>
      <c r="H11" s="83" t="s">
        <v>0</v>
      </c>
      <c r="I11" s="83"/>
      <c r="J11" s="50" t="s">
        <v>77</v>
      </c>
      <c r="K11" s="344"/>
      <c r="L11" s="354"/>
      <c r="M11" s="354"/>
      <c r="N11" s="356"/>
      <c r="O11" s="347"/>
      <c r="P11" s="346"/>
      <c r="Q11" s="346"/>
      <c r="R11" s="347"/>
      <c r="S11" s="346"/>
      <c r="T11" s="346"/>
      <c r="U11" s="348"/>
      <c r="V11" s="347"/>
      <c r="W11" s="344"/>
      <c r="X11" s="346"/>
      <c r="Y11" s="51" t="s">
        <v>78</v>
      </c>
      <c r="Z11" s="51" t="s">
        <v>79</v>
      </c>
      <c r="AA11" s="52" t="s">
        <v>80</v>
      </c>
      <c r="AB11" s="52" t="s">
        <v>81</v>
      </c>
      <c r="AC11" s="356"/>
      <c r="AD11" s="53" t="s">
        <v>82</v>
      </c>
      <c r="AE11" s="53" t="s">
        <v>83</v>
      </c>
      <c r="AF11" s="53" t="s">
        <v>84</v>
      </c>
      <c r="AG11" s="51" t="s">
        <v>85</v>
      </c>
      <c r="AH11" s="82" t="s">
        <v>86</v>
      </c>
      <c r="AI11" s="82" t="s">
        <v>8</v>
      </c>
      <c r="AL11" s="82" t="s">
        <v>87</v>
      </c>
      <c r="AO11" s="80" t="s">
        <v>88</v>
      </c>
    </row>
    <row r="12" spans="1:44" ht="37.5" customHeight="1" x14ac:dyDescent="0.2">
      <c r="A12" s="880" t="s">
        <v>232</v>
      </c>
      <c r="B12" s="844" t="s">
        <v>233</v>
      </c>
      <c r="C12" s="882" t="s">
        <v>234</v>
      </c>
      <c r="D12" s="333" t="s">
        <v>15</v>
      </c>
      <c r="E12" s="885" t="s">
        <v>235</v>
      </c>
      <c r="F12" s="887" t="s">
        <v>236</v>
      </c>
      <c r="G12" s="297" t="s">
        <v>5</v>
      </c>
      <c r="H12" s="297" t="s">
        <v>87</v>
      </c>
      <c r="I12" s="84" t="str">
        <f>CONCATENATE(G12,H12)</f>
        <v>RARA VEZMENOR</v>
      </c>
      <c r="J12" s="316" t="str">
        <f>I13</f>
        <v>2. BAJO</v>
      </c>
      <c r="K12" s="907" t="s">
        <v>237</v>
      </c>
      <c r="L12" s="85" t="s">
        <v>94</v>
      </c>
      <c r="M12" s="86" t="s">
        <v>3</v>
      </c>
      <c r="N12" s="57">
        <f>IF(M12="ASIGNADO",15,IF(M12="NO ASIGNADO",0,""))</f>
        <v>15</v>
      </c>
      <c r="O12" s="318">
        <f>SUM(N12:N18)</f>
        <v>100</v>
      </c>
      <c r="P12" s="320" t="s">
        <v>72</v>
      </c>
      <c r="Q12" s="323">
        <f>IF(Q15="DÉBIL",0,IF(Q15="MODERADO",50,IF(Q15="FUERTE",100,"")))</f>
        <v>100</v>
      </c>
      <c r="R12" s="324"/>
      <c r="S12" s="310" t="s">
        <v>95</v>
      </c>
      <c r="T12" s="310" t="s">
        <v>95</v>
      </c>
      <c r="U12" s="311" t="s">
        <v>88</v>
      </c>
      <c r="V12" s="901" t="s">
        <v>113</v>
      </c>
      <c r="W12" s="893" t="s">
        <v>238</v>
      </c>
      <c r="X12" s="893" t="s">
        <v>239</v>
      </c>
      <c r="Y12" s="452" t="s">
        <v>240</v>
      </c>
      <c r="Z12" s="895">
        <v>44561</v>
      </c>
      <c r="AA12" s="306" t="s">
        <v>100</v>
      </c>
      <c r="AB12" s="451" t="s">
        <v>240</v>
      </c>
      <c r="AC12" s="898">
        <v>44439</v>
      </c>
      <c r="AD12" s="890" t="s">
        <v>241</v>
      </c>
      <c r="AE12" s="282" t="s">
        <v>242</v>
      </c>
      <c r="AF12" s="284" t="s">
        <v>243</v>
      </c>
      <c r="AG12" s="284" t="s">
        <v>244</v>
      </c>
      <c r="AH12" s="80" t="s">
        <v>104</v>
      </c>
      <c r="AI12" s="80" t="s">
        <v>105</v>
      </c>
      <c r="AJ12" s="80" t="s">
        <v>13</v>
      </c>
      <c r="AK12" s="80" t="s">
        <v>76</v>
      </c>
      <c r="AL12" s="80" t="s">
        <v>13</v>
      </c>
      <c r="AN12" s="80" t="s">
        <v>100</v>
      </c>
      <c r="AO12" s="80" t="s">
        <v>106</v>
      </c>
      <c r="AR12" s="82"/>
    </row>
    <row r="13" spans="1:44" ht="51.75" customHeight="1" x14ac:dyDescent="0.2">
      <c r="A13" s="880"/>
      <c r="B13" s="845"/>
      <c r="C13" s="883"/>
      <c r="D13" s="311"/>
      <c r="E13" s="886"/>
      <c r="F13" s="888"/>
      <c r="G13" s="297"/>
      <c r="H13" s="297"/>
      <c r="I13" s="84" t="str">
        <f>IF(I12="RARA VEZINSIGNIFICANTE","1. BAJO",IF(I12="RARA VEZMENOR","2. BAJO",IF(I12="IMPROBABLEINSIGNIFICANTE","3. BAJO",IF(I12="IMPROBABLEMENOR","4. BAJO",IF(I12="POSIBLEINSIGNIFICANTE","5. BAJO",IF(I12="RARA VEZMODERADO","1. MODERADO",IF(I12="IMPROBABLEMODERADO","2. MODERADO",IF(I12="POSIBLEMENOR","3. MODERADO",IF(I12="PROBABLEINSIGNIFICANTE","4. MODERADO",IF(I12="RARA VEZMAYOR","1. ALTO",IF(I12="IMPROBABLEMAYOR","2. ALTO",IF(I12="POSIBLEMODERADO","3. ALTO",IF(I12="PROBABLEMENOR","4. ALTO",IF(I12="PROBABLEMODERADO","5. ALTO",IF(I12="CASI SEGUROINSIGNIFICANTE","6. ALTO",IF(I12="CASI SEGUROMENOR","7. ALTO",IF(I12="RARA VEZCATASTRÓFICO","1. EXTREMO",IF(I12="IMPROBABLECATASTRÓFICO","2. EXTREMO",IF(I12="POSIBLEMAYOR","3. EXTREMO",IF(I12="POSIBLECATASTRÓFICO","4. EXTREMO",IF(I12="PROBABLEMAYOR","5. EXTREMO",IF(I12="PROBABLECATASTRÓFICO","6. EXTREMO",IF(I12="CASI SEGUROMODERADO","7. EXTREMO",IF(I12="CASI SEGUROMAYOR","8. EXTREMO",IF(I12="CASI SEGUROCATASTRÓFICO","9. EXTREMO","")))))))))))))))))))))))))</f>
        <v>2. BAJO</v>
      </c>
      <c r="J13" s="317"/>
      <c r="K13" s="908"/>
      <c r="L13" s="87" t="s">
        <v>107</v>
      </c>
      <c r="M13" s="88" t="s">
        <v>11</v>
      </c>
      <c r="N13" s="60">
        <f>IF(M13="ADECUADO",15,IF(M13="INADECUADO",0,""))</f>
        <v>15</v>
      </c>
      <c r="O13" s="319"/>
      <c r="P13" s="321"/>
      <c r="Q13" s="323"/>
      <c r="R13" s="325"/>
      <c r="S13" s="310"/>
      <c r="T13" s="310"/>
      <c r="U13" s="311"/>
      <c r="V13" s="902"/>
      <c r="W13" s="893"/>
      <c r="X13" s="893"/>
      <c r="Y13" s="541"/>
      <c r="Z13" s="896"/>
      <c r="AA13" s="307"/>
      <c r="AB13" s="451"/>
      <c r="AC13" s="899"/>
      <c r="AD13" s="891"/>
      <c r="AE13" s="282"/>
      <c r="AF13" s="284"/>
      <c r="AG13" s="284"/>
      <c r="AH13" s="80" t="s">
        <v>95</v>
      </c>
      <c r="AI13" s="80" t="s">
        <v>108</v>
      </c>
      <c r="AL13" s="80" t="s">
        <v>18</v>
      </c>
      <c r="AN13" s="80" t="s">
        <v>109</v>
      </c>
      <c r="AO13" s="80" t="s">
        <v>96</v>
      </c>
      <c r="AR13" s="82"/>
    </row>
    <row r="14" spans="1:44" ht="177.75" customHeight="1" x14ac:dyDescent="0.2">
      <c r="A14" s="880"/>
      <c r="B14" s="845"/>
      <c r="C14" s="883"/>
      <c r="D14" s="311"/>
      <c r="E14" s="886"/>
      <c r="F14" s="888"/>
      <c r="G14" s="297"/>
      <c r="H14" s="297"/>
      <c r="I14" s="84" t="str">
        <f>IF(OR(I13="1. BAJO",I13="2. BAJO",I13="3. BAJO",I13="4. BAJO",I13="5. BAJO"),"BAJO",IF(OR(I13="1. MODERADO",I13="2. MODERADO",I13="3. MODERADO",I13="4. MODERADO"),"MODERADO",IF(OR(I13="1. ALTO",I13="2. ALTO",I13="3. ALTO",I13="4. ALTO",I13="5. ALTO",I13="6. ALTO",I13="7. ALTO"),"ALTO",IF(OR(I13="1. EXTREMO",I13="2. EXTREMO",I13="3. EXTREMO",I13="4. EXTREMO",I13="5. EXTREMO",I13="6. EXTREMO",I13="7. EXTREMO",I13="8. EXTREMO",I13="9. EXTREMO"),"EXTREMO",""))))</f>
        <v>BAJO</v>
      </c>
      <c r="J14" s="317"/>
      <c r="K14" s="908"/>
      <c r="L14" s="89" t="s">
        <v>110</v>
      </c>
      <c r="M14" s="88" t="s">
        <v>16</v>
      </c>
      <c r="N14" s="60">
        <f>IF(M14="OPORTUNA",15,IF(M14="INOPORTUNA",0,""))</f>
        <v>15</v>
      </c>
      <c r="O14" s="319"/>
      <c r="P14" s="321"/>
      <c r="Q14" s="323"/>
      <c r="R14" s="325"/>
      <c r="S14" s="62" t="s">
        <v>111</v>
      </c>
      <c r="T14" s="62" t="s">
        <v>112</v>
      </c>
      <c r="U14" s="311"/>
      <c r="V14" s="902"/>
      <c r="W14" s="893"/>
      <c r="X14" s="893"/>
      <c r="Y14" s="541"/>
      <c r="Z14" s="896"/>
      <c r="AA14" s="307"/>
      <c r="AB14" s="451"/>
      <c r="AC14" s="899"/>
      <c r="AD14" s="891"/>
      <c r="AE14" s="282"/>
      <c r="AF14" s="284"/>
      <c r="AG14" s="284"/>
      <c r="AH14" s="80" t="s">
        <v>113</v>
      </c>
      <c r="AI14" s="80" t="s">
        <v>114</v>
      </c>
      <c r="AJ14" s="80" t="s">
        <v>97</v>
      </c>
      <c r="AK14" s="80" t="s">
        <v>115</v>
      </c>
      <c r="AL14" s="80" t="s">
        <v>24</v>
      </c>
      <c r="AO14" s="80" t="s">
        <v>116</v>
      </c>
      <c r="AR14" s="82"/>
    </row>
    <row r="15" spans="1:44" ht="84" customHeight="1" x14ac:dyDescent="0.2">
      <c r="A15" s="880"/>
      <c r="B15" s="845"/>
      <c r="C15" s="883"/>
      <c r="D15" s="311"/>
      <c r="E15" s="64" t="s">
        <v>117</v>
      </c>
      <c r="F15" s="888"/>
      <c r="G15" s="297"/>
      <c r="H15" s="297"/>
      <c r="I15" s="84"/>
      <c r="J15" s="317"/>
      <c r="K15" s="908"/>
      <c r="L15" s="87" t="s">
        <v>118</v>
      </c>
      <c r="M15" s="88" t="s">
        <v>119</v>
      </c>
      <c r="N15" s="60">
        <f>IF(M15="PREVENIR",15,IF(M15="DETECTAR",10,IF(M15="NO ES UN CONTROL",0,"")))</f>
        <v>15</v>
      </c>
      <c r="O15" s="288" t="str">
        <f>IF(O12&lt;86,"DÉBIL",IF(O12&lt;96,"MODERADO",IF(O12&lt;101,"FUERTE","")))</f>
        <v>FUERTE</v>
      </c>
      <c r="P15" s="321"/>
      <c r="Q15" s="290" t="str">
        <f>IF(AND(O15="FUERTE",P12="FUERTE (SIEMPRE SE EJECUTA)"),"FUERTE",IF(OR(O15="DÉBIL",P12="DÉBIL (NO SE EJECUTA)"),"DÉBIL",IF(OR(O15="MODERADO",P12="MODERADO (ALGUNAS VECES)"),"MODERADO")))</f>
        <v>FUERTE</v>
      </c>
      <c r="R15" s="292" t="str">
        <f>IF(AND(O15="FUERTE",P12="FUERTE (SIEMPRE SE EJECUTA)"),"NO","SÍ")</f>
        <v>NO</v>
      </c>
      <c r="S15" s="294">
        <f>IF(AND($Q$15="FUERTE",$S$12="DIRECTAMENTE",$T$12="DIRECTAMENTE"),2,IF(AND($Q$15="FUERTE",$S$12="DIRECTAMENTE",$T$12="INDIRECTAMENTE"),2,IF(AND($Q$15="FUERTE",$S$12="DIRECTAMENTE",$T$12="NO DISMINUYE"),2,IF(AND($Q$15="FUERTE",$S$12="NO DISMINUYE",$T$12="DIRECTAMENTE"),0,IF(AND($Q$15="MODERADO",$S$12="DIRECTAMENTE",$T$12="DIRECTAMENTE"),1,IF(AND($Q$15="MODERADO",$S$12="DIRECTAMENTE",$T$12="INDIRECTAMENTE"),1,IF(AND($Q$15="MODERADO",$S$12="DIRECTAMENTE",$T$12="NO DISMINUYE"),1,IF(AND($Q$15="MODERADO",$S$12="NO DISMINUYE",$T$12="DIRECTAMENTE"),0,"N/A"))))))))</f>
        <v>2</v>
      </c>
      <c r="T15" s="295">
        <f>IF(AND($Q$15="FUERTE",$S$12="DIRECTAMENTE",$T$12="DIRECTAMENTE"),2,IF(AND($Q$15="FUERTE",$S$12="DIRECTAMENTE",$T$12="INDIRECTAMENTE"),1,IF(AND($Q$15="FUERTE",$S$12="DIRECTAMENTE",$T$12="NO DISMINUYE"),0,IF(AND($Q$15="FUERTE",$S$12="NO DISMINUYE",$T$12="DIRECTAMENTE"),2,IF(AND($Q$15="MODERADO",$S$12="DIRECTAMENTE",$T$12="DIRECTAMENTE"),1,IF(AND($Q$15="MODERADO",$S$12="DIRECTAMENTE",$T$12="INDIRECTAMENTE"),0,IF(AND($Q$15="MODERADO",$S$12="DIRECTAMENTE",$T$12="NO DISMINUYE"),0,IF(AND($Q$15="MODERADO",$S$12="NO DISMINUYE",$T$12="DIRECTAMENTE"),1,"N/A"))))))))</f>
        <v>2</v>
      </c>
      <c r="U15" s="311"/>
      <c r="V15" s="902"/>
      <c r="W15" s="893"/>
      <c r="X15" s="893"/>
      <c r="Y15" s="541"/>
      <c r="Z15" s="897"/>
      <c r="AA15" s="307"/>
      <c r="AB15" s="451"/>
      <c r="AC15" s="899"/>
      <c r="AD15" s="891"/>
      <c r="AE15" s="282"/>
      <c r="AF15" s="506" t="s">
        <v>243</v>
      </c>
      <c r="AG15" s="284"/>
      <c r="AH15" s="80" t="s">
        <v>95</v>
      </c>
      <c r="AO15" s="80" t="s">
        <v>121</v>
      </c>
      <c r="AR15" s="82"/>
    </row>
    <row r="16" spans="1:44" ht="55.5" customHeight="1" x14ac:dyDescent="0.2">
      <c r="A16" s="880"/>
      <c r="B16" s="845"/>
      <c r="C16" s="883"/>
      <c r="D16" s="311"/>
      <c r="E16" s="286" t="s">
        <v>245</v>
      </c>
      <c r="F16" s="888"/>
      <c r="G16" s="297"/>
      <c r="H16" s="297"/>
      <c r="I16" s="84"/>
      <c r="J16" s="317"/>
      <c r="K16" s="908"/>
      <c r="L16" s="87" t="s">
        <v>123</v>
      </c>
      <c r="M16" s="88" t="s">
        <v>34</v>
      </c>
      <c r="N16" s="60">
        <f>IF(M16="CONFIABLE",15,IF(M16="NO CONFIABLE",0,""))</f>
        <v>15</v>
      </c>
      <c r="O16" s="289"/>
      <c r="P16" s="321"/>
      <c r="Q16" s="290"/>
      <c r="R16" s="292"/>
      <c r="S16" s="294"/>
      <c r="T16" s="296"/>
      <c r="U16" s="311"/>
      <c r="V16" s="902"/>
      <c r="W16" s="893"/>
      <c r="X16" s="893"/>
      <c r="Y16" s="541"/>
      <c r="Z16" s="64" t="s">
        <v>124</v>
      </c>
      <c r="AA16" s="307"/>
      <c r="AB16" s="451"/>
      <c r="AC16" s="899"/>
      <c r="AD16" s="891"/>
      <c r="AE16" s="282"/>
      <c r="AF16" s="506"/>
      <c r="AG16" s="284"/>
      <c r="AH16" s="80" t="s">
        <v>125</v>
      </c>
      <c r="AJ16" s="80" t="s">
        <v>21</v>
      </c>
      <c r="AK16" s="80" t="s">
        <v>119</v>
      </c>
      <c r="AL16" s="80" t="s">
        <v>22</v>
      </c>
      <c r="AO16" s="80" t="s">
        <v>126</v>
      </c>
      <c r="AR16" s="82"/>
    </row>
    <row r="17" spans="1:44" ht="66.75" customHeight="1" x14ac:dyDescent="0.2">
      <c r="A17" s="880"/>
      <c r="B17" s="845"/>
      <c r="C17" s="883"/>
      <c r="D17" s="311"/>
      <c r="E17" s="286"/>
      <c r="F17" s="888"/>
      <c r="G17" s="297"/>
      <c r="H17" s="297"/>
      <c r="I17" s="84"/>
      <c r="J17" s="317"/>
      <c r="K17" s="908"/>
      <c r="L17" s="87" t="s">
        <v>127</v>
      </c>
      <c r="M17" s="88" t="s">
        <v>42</v>
      </c>
      <c r="N17" s="60">
        <f>IF(M17="SE INVESTIGAN Y SE RESUELVEN OPORTUNAMENTE",15,IF(M17="NO SE INVESTIGAN Y SE RESUELVEN OPORTUNAMENTE",0,""))</f>
        <v>15</v>
      </c>
      <c r="O17" s="289"/>
      <c r="P17" s="321"/>
      <c r="Q17" s="290"/>
      <c r="R17" s="292"/>
      <c r="S17" s="294"/>
      <c r="T17" s="296"/>
      <c r="U17" s="311"/>
      <c r="V17" s="902"/>
      <c r="W17" s="893"/>
      <c r="X17" s="893"/>
      <c r="Y17" s="541"/>
      <c r="Z17" s="894" t="s">
        <v>246</v>
      </c>
      <c r="AA17" s="307"/>
      <c r="AB17" s="451"/>
      <c r="AC17" s="899"/>
      <c r="AD17" s="891"/>
      <c r="AE17" s="282"/>
      <c r="AF17" s="506"/>
      <c r="AG17" s="284"/>
      <c r="AH17" s="80" t="s">
        <v>108</v>
      </c>
      <c r="AO17" s="80" t="s">
        <v>129</v>
      </c>
      <c r="AR17" s="82"/>
    </row>
    <row r="18" spans="1:44" ht="364.5" customHeight="1" x14ac:dyDescent="0.2">
      <c r="A18" s="881"/>
      <c r="B18" s="846"/>
      <c r="C18" s="884"/>
      <c r="D18" s="312"/>
      <c r="E18" s="287"/>
      <c r="F18" s="889"/>
      <c r="G18" s="334"/>
      <c r="H18" s="334"/>
      <c r="I18" s="84"/>
      <c r="J18" s="317"/>
      <c r="K18" s="909"/>
      <c r="L18" s="90" t="s">
        <v>130</v>
      </c>
      <c r="M18" s="91" t="s">
        <v>53</v>
      </c>
      <c r="N18" s="67">
        <f>IF(M18="COMPLETA",10,IF(M18="INCOMPLETA",5,IF(M18="NO EXISTE",0,"")))</f>
        <v>10</v>
      </c>
      <c r="O18" s="289"/>
      <c r="P18" s="322"/>
      <c r="Q18" s="291"/>
      <c r="R18" s="293"/>
      <c r="S18" s="295"/>
      <c r="T18" s="296"/>
      <c r="U18" s="312"/>
      <c r="V18" s="902"/>
      <c r="W18" s="894"/>
      <c r="X18" s="894"/>
      <c r="Y18" s="542"/>
      <c r="Z18" s="903"/>
      <c r="AA18" s="308"/>
      <c r="AB18" s="452"/>
      <c r="AC18" s="900"/>
      <c r="AD18" s="892"/>
      <c r="AE18" s="283"/>
      <c r="AF18" s="507"/>
      <c r="AG18" s="285"/>
      <c r="AO18" s="80" t="s">
        <v>131</v>
      </c>
      <c r="AR18" s="82"/>
    </row>
    <row r="19" spans="1:44" ht="37.5" customHeight="1" x14ac:dyDescent="0.2">
      <c r="A19" s="880" t="s">
        <v>232</v>
      </c>
      <c r="B19" s="844" t="s">
        <v>247</v>
      </c>
      <c r="C19" s="904" t="s">
        <v>248</v>
      </c>
      <c r="D19" s="333" t="s">
        <v>15</v>
      </c>
      <c r="E19" s="885" t="s">
        <v>249</v>
      </c>
      <c r="F19" s="887" t="s">
        <v>250</v>
      </c>
      <c r="G19" s="297" t="s">
        <v>19</v>
      </c>
      <c r="H19" s="297" t="s">
        <v>75</v>
      </c>
      <c r="I19" s="84" t="str">
        <f>CONCATENATE(G19,H19)</f>
        <v>PROBABLEINSIGNIFICANTE</v>
      </c>
      <c r="J19" s="316" t="str">
        <f>I20</f>
        <v>4. MODERADO</v>
      </c>
      <c r="K19" s="924" t="s">
        <v>251</v>
      </c>
      <c r="L19" s="85" t="s">
        <v>94</v>
      </c>
      <c r="M19" s="86" t="s">
        <v>3</v>
      </c>
      <c r="N19" s="57">
        <f>IF(M19="ASIGNADO",15,IF(M19="NO ASIGNADO",0,""))</f>
        <v>15</v>
      </c>
      <c r="O19" s="318">
        <f>SUM(N19:N25)</f>
        <v>100</v>
      </c>
      <c r="P19" s="320" t="s">
        <v>72</v>
      </c>
      <c r="Q19" s="323">
        <f>IF(Q22="DÉBIL",0,IF(Q22="MODERADO",50,IF(Q22="FUERTE",100,"")))</f>
        <v>100</v>
      </c>
      <c r="R19" s="324"/>
      <c r="S19" s="310" t="s">
        <v>95</v>
      </c>
      <c r="T19" s="310" t="s">
        <v>95</v>
      </c>
      <c r="U19" s="311" t="s">
        <v>96</v>
      </c>
      <c r="V19" s="313" t="s">
        <v>114</v>
      </c>
      <c r="W19" s="440">
        <v>2019</v>
      </c>
      <c r="X19" s="893" t="s">
        <v>252</v>
      </c>
      <c r="Y19" s="912" t="s">
        <v>253</v>
      </c>
      <c r="Z19" s="895">
        <v>44561</v>
      </c>
      <c r="AA19" s="306" t="s">
        <v>109</v>
      </c>
      <c r="AB19" s="915" t="s">
        <v>254</v>
      </c>
      <c r="AC19" s="898">
        <v>44439</v>
      </c>
      <c r="AD19" s="918" t="s">
        <v>824</v>
      </c>
      <c r="AE19" s="282" t="s">
        <v>255</v>
      </c>
      <c r="AF19" s="910" t="s">
        <v>256</v>
      </c>
      <c r="AG19" s="284" t="s">
        <v>825</v>
      </c>
      <c r="AH19" s="80" t="s">
        <v>104</v>
      </c>
      <c r="AI19" s="80" t="s">
        <v>105</v>
      </c>
      <c r="AJ19" s="80" t="s">
        <v>13</v>
      </c>
      <c r="AK19" s="80" t="s">
        <v>76</v>
      </c>
      <c r="AL19" s="80" t="s">
        <v>13</v>
      </c>
      <c r="AN19" s="80" t="s">
        <v>100</v>
      </c>
      <c r="AO19" s="80" t="s">
        <v>106</v>
      </c>
      <c r="AR19" s="82"/>
    </row>
    <row r="20" spans="1:44" ht="51.75" customHeight="1" x14ac:dyDescent="0.2">
      <c r="A20" s="880"/>
      <c r="B20" s="845"/>
      <c r="C20" s="905"/>
      <c r="D20" s="311"/>
      <c r="E20" s="886"/>
      <c r="F20" s="888"/>
      <c r="G20" s="297"/>
      <c r="H20" s="297"/>
      <c r="I20" s="84" t="str">
        <f>IF(I19="RARA VEZINSIGNIFICANTE","1. BAJO",IF(I19="RARA VEZMENOR","2. BAJO",IF(I19="IMPROBABLEINSIGNIFICANTE","3. BAJO",IF(I19="IMPROBABLEMENOR","4. BAJO",IF(I19="POSIBLEINSIGNIFICANTE","5. BAJO",IF(I19="RARA VEZMODERADO","1. MODERADO",IF(I19="IMPROBABLEMODERADO","2. MODERADO",IF(I19="POSIBLEMENOR","3. MODERADO",IF(I19="PROBABLEINSIGNIFICANTE","4. MODERADO",IF(I19="RARA VEZMAYOR","1. ALTO",IF(I19="IMPROBABLEMAYOR","2. ALTO",IF(I19="POSIBLEMODERADO","3. ALTO",IF(I19="PROBABLEMENOR","4. ALTO",IF(I19="PROBABLEMODERADO","5. ALTO",IF(I19="CASI SEGUROINSIGNIFICANTE","6. ALTO",IF(I19="CASI SEGUROMENOR","7. ALTO",IF(I19="RARA VEZCATASTRÓFICO","1. EXTREMO",IF(I19="IMPROBABLECATASTRÓFICO","2. EXTREMO",IF(I19="POSIBLEMAYOR","3. EXTREMO",IF(I19="POSIBLECATASTRÓFICO","4. EXTREMO",IF(I19="PROBABLEMAYOR","5. EXTREMO",IF(I19="PROBABLECATASTRÓFICO","6. EXTREMO",IF(I19="CASI SEGUROMODERADO","7. EXTREMO",IF(I19="CASI SEGUROMAYOR","8. EXTREMO",IF(I19="CASI SEGUROCATASTRÓFICO","9. EXTREMO","")))))))))))))))))))))))))</f>
        <v>4. MODERADO</v>
      </c>
      <c r="J20" s="317"/>
      <c r="K20" s="924"/>
      <c r="L20" s="87" t="s">
        <v>107</v>
      </c>
      <c r="M20" s="88" t="s">
        <v>11</v>
      </c>
      <c r="N20" s="60">
        <f>IF(M20="ADECUADO",15,IF(M20="INADECUADO",0,""))</f>
        <v>15</v>
      </c>
      <c r="O20" s="319"/>
      <c r="P20" s="321"/>
      <c r="Q20" s="323"/>
      <c r="R20" s="325"/>
      <c r="S20" s="310"/>
      <c r="T20" s="310"/>
      <c r="U20" s="311"/>
      <c r="V20" s="314"/>
      <c r="W20" s="440"/>
      <c r="X20" s="893"/>
      <c r="Y20" s="913"/>
      <c r="Z20" s="896"/>
      <c r="AA20" s="307"/>
      <c r="AB20" s="916"/>
      <c r="AC20" s="899"/>
      <c r="AD20" s="919"/>
      <c r="AE20" s="282"/>
      <c r="AF20" s="910"/>
      <c r="AG20" s="284"/>
      <c r="AH20" s="80" t="s">
        <v>95</v>
      </c>
      <c r="AI20" s="80" t="s">
        <v>108</v>
      </c>
      <c r="AL20" s="80" t="s">
        <v>18</v>
      </c>
      <c r="AN20" s="80" t="s">
        <v>109</v>
      </c>
      <c r="AO20" s="80" t="s">
        <v>96</v>
      </c>
      <c r="AR20" s="82"/>
    </row>
    <row r="21" spans="1:44" ht="120" customHeight="1" x14ac:dyDescent="0.2">
      <c r="A21" s="880"/>
      <c r="B21" s="845"/>
      <c r="C21" s="905"/>
      <c r="D21" s="311"/>
      <c r="E21" s="886"/>
      <c r="F21" s="888"/>
      <c r="G21" s="297"/>
      <c r="H21" s="297"/>
      <c r="I21" s="84" t="str">
        <f>IF(OR(I20="1. BAJO",I20="2. BAJO",I20="3. BAJO",I20="4. BAJO",I20="5. BAJO"),"BAJO",IF(OR(I20="1. MODERADO",I20="2. MODERADO",I20="3. MODERADO",I20="4. MODERADO"),"MODERADO",IF(OR(I20="1. ALTO",I20="2. ALTO",I20="3. ALTO",I20="4. ALTO",I20="5. ALTO",I20="6. ALTO",I20="7. ALTO"),"ALTO",IF(OR(I20="1. EXTREMO",I20="2. EXTREMO",I20="3. EXTREMO",I20="4. EXTREMO",I20="5. EXTREMO",I20="6. EXTREMO",I20="7. EXTREMO",I20="8. EXTREMO",I20="9. EXTREMO"),"EXTREMO",""))))</f>
        <v>MODERADO</v>
      </c>
      <c r="J21" s="317"/>
      <c r="K21" s="924"/>
      <c r="L21" s="89" t="s">
        <v>110</v>
      </c>
      <c r="M21" s="88" t="s">
        <v>16</v>
      </c>
      <c r="N21" s="60">
        <f>IF(M21="OPORTUNA",15,IF(M21="INOPORTUNA",0,""))</f>
        <v>15</v>
      </c>
      <c r="O21" s="319"/>
      <c r="P21" s="321"/>
      <c r="Q21" s="323"/>
      <c r="R21" s="325"/>
      <c r="S21" s="62" t="s">
        <v>111</v>
      </c>
      <c r="T21" s="62" t="s">
        <v>112</v>
      </c>
      <c r="U21" s="311"/>
      <c r="V21" s="314"/>
      <c r="W21" s="440"/>
      <c r="X21" s="893"/>
      <c r="Y21" s="913"/>
      <c r="Z21" s="896"/>
      <c r="AA21" s="307"/>
      <c r="AB21" s="916"/>
      <c r="AC21" s="899"/>
      <c r="AD21" s="919"/>
      <c r="AE21" s="282"/>
      <c r="AF21" s="910"/>
      <c r="AG21" s="284"/>
      <c r="AH21" s="80" t="s">
        <v>113</v>
      </c>
      <c r="AI21" s="80" t="s">
        <v>114</v>
      </c>
      <c r="AJ21" s="80" t="s">
        <v>97</v>
      </c>
      <c r="AK21" s="80" t="s">
        <v>115</v>
      </c>
      <c r="AL21" s="80" t="s">
        <v>24</v>
      </c>
      <c r="AO21" s="80" t="s">
        <v>116</v>
      </c>
      <c r="AR21" s="82"/>
    </row>
    <row r="22" spans="1:44" ht="36" customHeight="1" x14ac:dyDescent="0.2">
      <c r="A22" s="880"/>
      <c r="B22" s="845"/>
      <c r="C22" s="905"/>
      <c r="D22" s="311"/>
      <c r="E22" s="64" t="s">
        <v>117</v>
      </c>
      <c r="F22" s="888"/>
      <c r="G22" s="297"/>
      <c r="H22" s="297"/>
      <c r="I22" s="84"/>
      <c r="J22" s="317"/>
      <c r="K22" s="924"/>
      <c r="L22" s="87" t="s">
        <v>118</v>
      </c>
      <c r="M22" s="88" t="s">
        <v>119</v>
      </c>
      <c r="N22" s="60">
        <f>IF(M22="PREVENIR",15,IF(M22="DETECTAR",10,IF(M22="NO ES UN CONTROL",0,"")))</f>
        <v>15</v>
      </c>
      <c r="O22" s="288" t="str">
        <f>IF(O19&lt;86,"DÉBIL",IF(O19&lt;96,"MODERADO",IF(O19&lt;101,"FUERTE","")))</f>
        <v>FUERTE</v>
      </c>
      <c r="P22" s="321"/>
      <c r="Q22" s="290" t="str">
        <f>IF(AND(O22="FUERTE",P19="FUERTE (SIEMPRE SE EJECUTA)"),"FUERTE",IF(OR(O22="DÉBIL",P19="DÉBIL (NO SE EJECUTA)"),"DÉBIL",IF(OR(O22="MODERADO",P19="MODERADO (ALGUNAS VECES)"),"MODERADO")))</f>
        <v>FUERTE</v>
      </c>
      <c r="R22" s="292" t="str">
        <f>IF(AND(O22="FUERTE",P19="FUERTE (SIEMPRE SE EJECUTA)"),"NO","SÍ")</f>
        <v>NO</v>
      </c>
      <c r="S22" s="294">
        <f>IF(AND($Q$15="FUERTE",$S$12="DIRECTAMENTE",$T$12="DIRECTAMENTE"),2,IF(AND($Q$15="FUERTE",$S$12="DIRECTAMENTE",$T$12="INDIRECTAMENTE"),2,IF(AND($Q$15="FUERTE",$S$12="DIRECTAMENTE",$T$12="NO DISMINUYE"),2,IF(AND($Q$15="FUERTE",$S$12="NO DISMINUYE",$T$12="DIRECTAMENTE"),0,IF(AND($Q$15="MODERADO",$S$12="DIRECTAMENTE",$T$12="DIRECTAMENTE"),1,IF(AND($Q$15="MODERADO",$S$12="DIRECTAMENTE",$T$12="INDIRECTAMENTE"),1,IF(AND($Q$15="MODERADO",$S$12="DIRECTAMENTE",$T$12="NO DISMINUYE"),1,IF(AND($Q$15="MODERADO",$S$12="NO DISMINUYE",$T$12="DIRECTAMENTE"),0,"N/A"))))))))</f>
        <v>2</v>
      </c>
      <c r="T22" s="295">
        <f>IF(AND($Q$15="FUERTE",$S$12="DIRECTAMENTE",$T$12="DIRECTAMENTE"),2,IF(AND($Q$15="FUERTE",$S$12="DIRECTAMENTE",$T$12="INDIRECTAMENTE"),1,IF(AND($Q$15="FUERTE",$S$12="DIRECTAMENTE",$T$12="NO DISMINUYE"),0,IF(AND($Q$15="FUERTE",$S$12="NO DISMINUYE",$T$12="DIRECTAMENTE"),2,IF(AND($Q$15="MODERADO",$S$12="DIRECTAMENTE",$T$12="DIRECTAMENTE"),1,IF(AND($Q$15="MODERADO",$S$12="DIRECTAMENTE",$T$12="INDIRECTAMENTE"),0,IF(AND($Q$15="MODERADO",$S$12="DIRECTAMENTE",$T$12="NO DISMINUYE"),0,IF(AND($Q$15="MODERADO",$S$12="NO DISMINUYE",$T$12="DIRECTAMENTE"),1,"N/A"))))))))</f>
        <v>2</v>
      </c>
      <c r="U22" s="311"/>
      <c r="V22" s="314"/>
      <c r="W22" s="440"/>
      <c r="X22" s="893"/>
      <c r="Y22" s="913"/>
      <c r="Z22" s="897"/>
      <c r="AA22" s="307"/>
      <c r="AB22" s="916"/>
      <c r="AC22" s="899"/>
      <c r="AD22" s="919"/>
      <c r="AE22" s="282"/>
      <c r="AF22" s="910" t="s">
        <v>257</v>
      </c>
      <c r="AG22" s="284"/>
      <c r="AH22" s="80" t="s">
        <v>95</v>
      </c>
      <c r="AO22" s="80" t="s">
        <v>121</v>
      </c>
      <c r="AR22" s="82"/>
    </row>
    <row r="23" spans="1:44" ht="70.5" customHeight="1" x14ac:dyDescent="0.2">
      <c r="A23" s="880"/>
      <c r="B23" s="845"/>
      <c r="C23" s="905"/>
      <c r="D23" s="311"/>
      <c r="E23" s="921" t="s">
        <v>258</v>
      </c>
      <c r="F23" s="888"/>
      <c r="G23" s="297"/>
      <c r="H23" s="297"/>
      <c r="I23" s="84"/>
      <c r="J23" s="317"/>
      <c r="K23" s="924"/>
      <c r="L23" s="87" t="s">
        <v>123</v>
      </c>
      <c r="M23" s="88" t="s">
        <v>34</v>
      </c>
      <c r="N23" s="60">
        <f>IF(M23="CONFIABLE",15,IF(M23="NO CONFIABLE",0,""))</f>
        <v>15</v>
      </c>
      <c r="O23" s="289"/>
      <c r="P23" s="321"/>
      <c r="Q23" s="290"/>
      <c r="R23" s="292"/>
      <c r="S23" s="294"/>
      <c r="T23" s="296"/>
      <c r="U23" s="311"/>
      <c r="V23" s="314"/>
      <c r="W23" s="440"/>
      <c r="X23" s="893"/>
      <c r="Y23" s="913"/>
      <c r="Z23" s="64" t="s">
        <v>124</v>
      </c>
      <c r="AA23" s="307"/>
      <c r="AB23" s="916"/>
      <c r="AC23" s="899"/>
      <c r="AD23" s="919"/>
      <c r="AE23" s="282"/>
      <c r="AF23" s="910"/>
      <c r="AG23" s="284"/>
      <c r="AH23" s="80" t="s">
        <v>125</v>
      </c>
      <c r="AJ23" s="80" t="s">
        <v>21</v>
      </c>
      <c r="AK23" s="80" t="s">
        <v>119</v>
      </c>
      <c r="AL23" s="80" t="s">
        <v>22</v>
      </c>
      <c r="AO23" s="80" t="s">
        <v>126</v>
      </c>
      <c r="AR23" s="82"/>
    </row>
    <row r="24" spans="1:44" ht="138" customHeight="1" x14ac:dyDescent="0.2">
      <c r="A24" s="880"/>
      <c r="B24" s="845"/>
      <c r="C24" s="905"/>
      <c r="D24" s="311"/>
      <c r="E24" s="921"/>
      <c r="F24" s="888"/>
      <c r="G24" s="297"/>
      <c r="H24" s="297"/>
      <c r="I24" s="84"/>
      <c r="J24" s="317"/>
      <c r="K24" s="924"/>
      <c r="L24" s="87" t="s">
        <v>127</v>
      </c>
      <c r="M24" s="88" t="s">
        <v>42</v>
      </c>
      <c r="N24" s="60">
        <f>IF(M24="SE INVESTIGAN Y SE RESUELVEN OPORTUNAMENTE",15,IF(M24="NO SE INVESTIGAN Y SE RESUELVEN OPORTUNAMENTE",0,""))</f>
        <v>15</v>
      </c>
      <c r="O24" s="289"/>
      <c r="P24" s="321"/>
      <c r="Q24" s="290"/>
      <c r="R24" s="292"/>
      <c r="S24" s="294"/>
      <c r="T24" s="296"/>
      <c r="U24" s="311"/>
      <c r="V24" s="314"/>
      <c r="W24" s="440"/>
      <c r="X24" s="893"/>
      <c r="Y24" s="913"/>
      <c r="Z24" s="923" t="s">
        <v>259</v>
      </c>
      <c r="AA24" s="307"/>
      <c r="AB24" s="916"/>
      <c r="AC24" s="899"/>
      <c r="AD24" s="919"/>
      <c r="AE24" s="282"/>
      <c r="AF24" s="910"/>
      <c r="AG24" s="284"/>
      <c r="AH24" s="80" t="s">
        <v>108</v>
      </c>
      <c r="AO24" s="80" t="s">
        <v>129</v>
      </c>
      <c r="AR24" s="82"/>
    </row>
    <row r="25" spans="1:44" ht="405.75" customHeight="1" x14ac:dyDescent="0.2">
      <c r="A25" s="881"/>
      <c r="B25" s="845"/>
      <c r="C25" s="906"/>
      <c r="D25" s="312"/>
      <c r="E25" s="922"/>
      <c r="F25" s="889"/>
      <c r="G25" s="334"/>
      <c r="H25" s="334"/>
      <c r="I25" s="84"/>
      <c r="J25" s="317"/>
      <c r="K25" s="925"/>
      <c r="L25" s="90" t="s">
        <v>130</v>
      </c>
      <c r="M25" s="91" t="s">
        <v>53</v>
      </c>
      <c r="N25" s="67">
        <f>IF(M25="COMPLETA",10,IF(M25="INCOMPLETA",5,IF(M25="NO EXISTE",0,"")))</f>
        <v>10</v>
      </c>
      <c r="O25" s="289"/>
      <c r="P25" s="322"/>
      <c r="Q25" s="291"/>
      <c r="R25" s="293"/>
      <c r="S25" s="295"/>
      <c r="T25" s="296"/>
      <c r="U25" s="312"/>
      <c r="V25" s="314"/>
      <c r="W25" s="441"/>
      <c r="X25" s="894"/>
      <c r="Y25" s="914"/>
      <c r="Z25" s="897"/>
      <c r="AA25" s="308"/>
      <c r="AB25" s="917"/>
      <c r="AC25" s="900"/>
      <c r="AD25" s="920"/>
      <c r="AE25" s="283"/>
      <c r="AF25" s="911"/>
      <c r="AG25" s="285"/>
      <c r="AO25" s="80" t="s">
        <v>131</v>
      </c>
      <c r="AR25" s="82"/>
    </row>
    <row r="26" spans="1:44" ht="37.5" customHeight="1" x14ac:dyDescent="0.2">
      <c r="A26" s="880" t="s">
        <v>232</v>
      </c>
      <c r="B26" s="844" t="s">
        <v>260</v>
      </c>
      <c r="C26" s="904" t="s">
        <v>261</v>
      </c>
      <c r="D26" s="333" t="s">
        <v>15</v>
      </c>
      <c r="E26" s="507" t="s">
        <v>262</v>
      </c>
      <c r="F26" s="887" t="s">
        <v>263</v>
      </c>
      <c r="G26" s="297" t="s">
        <v>5</v>
      </c>
      <c r="H26" s="297" t="s">
        <v>87</v>
      </c>
      <c r="I26" s="84" t="str">
        <f>CONCATENATE(G26,H26)</f>
        <v>RARA VEZMENOR</v>
      </c>
      <c r="J26" s="316" t="str">
        <f>I27</f>
        <v>2. BAJO</v>
      </c>
      <c r="K26" s="940" t="s">
        <v>264</v>
      </c>
      <c r="L26" s="85" t="s">
        <v>94</v>
      </c>
      <c r="M26" s="86" t="s">
        <v>3</v>
      </c>
      <c r="N26" s="57">
        <f>IF(M26="ASIGNADO",15,IF(M26="NO ASIGNADO",0,""))</f>
        <v>15</v>
      </c>
      <c r="O26" s="318">
        <f>SUM(N26:N32)</f>
        <v>100</v>
      </c>
      <c r="P26" s="320" t="s">
        <v>72</v>
      </c>
      <c r="Q26" s="323">
        <f>IF(Q29="DÉBIL",0,IF(Q29="MODERADO",50,IF(Q29="FUERTE",100,"")))</f>
        <v>100</v>
      </c>
      <c r="R26" s="324"/>
      <c r="S26" s="310" t="s">
        <v>95</v>
      </c>
      <c r="T26" s="310" t="s">
        <v>95</v>
      </c>
      <c r="U26" s="311" t="s">
        <v>88</v>
      </c>
      <c r="V26" s="313" t="s">
        <v>113</v>
      </c>
      <c r="W26" s="885" t="s">
        <v>238</v>
      </c>
      <c r="X26" s="936" t="s">
        <v>265</v>
      </c>
      <c r="Y26" s="885" t="s">
        <v>266</v>
      </c>
      <c r="Z26" s="927">
        <v>44561</v>
      </c>
      <c r="AA26" s="306" t="s">
        <v>100</v>
      </c>
      <c r="AB26" s="451" t="s">
        <v>240</v>
      </c>
      <c r="AC26" s="930">
        <v>44439</v>
      </c>
      <c r="AD26" s="933" t="s">
        <v>826</v>
      </c>
      <c r="AE26" s="282" t="s">
        <v>267</v>
      </c>
      <c r="AF26" s="285" t="s">
        <v>243</v>
      </c>
      <c r="AG26" s="284" t="s">
        <v>268</v>
      </c>
      <c r="AH26" s="80" t="s">
        <v>104</v>
      </c>
      <c r="AI26" s="80" t="s">
        <v>105</v>
      </c>
      <c r="AJ26" s="80" t="s">
        <v>13</v>
      </c>
      <c r="AK26" s="80" t="s">
        <v>76</v>
      </c>
      <c r="AL26" s="80" t="s">
        <v>13</v>
      </c>
      <c r="AN26" s="80" t="s">
        <v>100</v>
      </c>
      <c r="AO26" s="80" t="s">
        <v>106</v>
      </c>
    </row>
    <row r="27" spans="1:44" ht="51.75" customHeight="1" x14ac:dyDescent="0.2">
      <c r="A27" s="880"/>
      <c r="B27" s="845"/>
      <c r="C27" s="905"/>
      <c r="D27" s="311"/>
      <c r="E27" s="599"/>
      <c r="F27" s="888"/>
      <c r="G27" s="297"/>
      <c r="H27" s="297"/>
      <c r="I27" s="84" t="str">
        <f>IF(I26="RARA VEZINSIGNIFICANTE","1. BAJO",IF(I26="RARA VEZMENOR","2. BAJO",IF(I26="IMPROBABLEINSIGNIFICANTE","3. BAJO",IF(I26="IMPROBABLEMENOR","4. BAJO",IF(I26="POSIBLEINSIGNIFICANTE","5. BAJO",IF(I26="RARA VEZMODERADO","1. MODERADO",IF(I26="IMPROBABLEMODERADO","2. MODERADO",IF(I26="POSIBLEMENOR","3. MODERADO",IF(I26="PROBABLEINSIGNIFICANTE","4. MODERADO",IF(I26="RARA VEZMAYOR","1. ALTO",IF(I26="IMPROBABLEMAYOR","2. ALTO",IF(I26="POSIBLEMODERADO","3. ALTO",IF(I26="PROBABLEMENOR","4. ALTO",IF(I26="PROBABLEMODERADO","5. ALTO",IF(I26="CASI SEGUROINSIGNIFICANTE","6. ALTO",IF(I26="CASI SEGUROMENOR","7. ALTO",IF(I26="RARA VEZCATASTRÓFICO","1. EXTREMO",IF(I26="IMPROBABLECATASTRÓFICO","2. EXTREMO",IF(I26="POSIBLEMAYOR","3. EXTREMO",IF(I26="POSIBLECATASTRÓFICO","4. EXTREMO",IF(I26="PROBABLEMAYOR","5. EXTREMO",IF(I26="PROBABLECATASTRÓFICO","6. EXTREMO",IF(I26="CASI SEGUROMODERADO","7. EXTREMO",IF(I26="CASI SEGUROMAYOR","8. EXTREMO",IF(I26="CASI SEGUROCATASTRÓFICO","9. EXTREMO","")))))))))))))))))))))))))</f>
        <v>2. BAJO</v>
      </c>
      <c r="J27" s="317"/>
      <c r="K27" s="941"/>
      <c r="L27" s="87" t="s">
        <v>107</v>
      </c>
      <c r="M27" s="88" t="s">
        <v>11</v>
      </c>
      <c r="N27" s="60">
        <f>IF(M27="ADECUADO",15,IF(M27="INADECUADO",0,""))</f>
        <v>15</v>
      </c>
      <c r="O27" s="319"/>
      <c r="P27" s="321"/>
      <c r="Q27" s="323"/>
      <c r="R27" s="325"/>
      <c r="S27" s="310"/>
      <c r="T27" s="310"/>
      <c r="U27" s="311"/>
      <c r="V27" s="314"/>
      <c r="W27" s="886"/>
      <c r="X27" s="936"/>
      <c r="Y27" s="886"/>
      <c r="Z27" s="928"/>
      <c r="AA27" s="307"/>
      <c r="AB27" s="451"/>
      <c r="AC27" s="931"/>
      <c r="AD27" s="934"/>
      <c r="AE27" s="282"/>
      <c r="AF27" s="286"/>
      <c r="AG27" s="284"/>
      <c r="AH27" s="80" t="s">
        <v>95</v>
      </c>
      <c r="AI27" s="80" t="s">
        <v>108</v>
      </c>
      <c r="AL27" s="80" t="s">
        <v>18</v>
      </c>
      <c r="AN27" s="80" t="s">
        <v>109</v>
      </c>
      <c r="AO27" s="80" t="s">
        <v>96</v>
      </c>
    </row>
    <row r="28" spans="1:44" ht="69.75" customHeight="1" x14ac:dyDescent="0.2">
      <c r="A28" s="880"/>
      <c r="B28" s="845"/>
      <c r="C28" s="905"/>
      <c r="D28" s="311"/>
      <c r="E28" s="599"/>
      <c r="F28" s="888"/>
      <c r="G28" s="297"/>
      <c r="H28" s="297"/>
      <c r="I28" s="84" t="str">
        <f>IF(OR(I27="1. BAJO",I27="2. BAJO",I27="3. BAJO",I27="4. BAJO",I27="5. BAJO"),"BAJO",IF(OR(I27="1. MODERADO",I27="2. MODERADO",I27="3. MODERADO",I27="4. MODERADO"),"MODERADO",IF(OR(I27="1. ALTO",I27="2. ALTO",I27="3. ALTO",I27="4. ALTO",I27="5. ALTO",I27="6. ALTO",I27="7. ALTO"),"ALTO",IF(OR(I27="1. EXTREMO",I27="2. EXTREMO",I27="3. EXTREMO",I27="4. EXTREMO",I27="5. EXTREMO",I27="6. EXTREMO",I27="7. EXTREMO",I27="8. EXTREMO",I27="9. EXTREMO"),"EXTREMO",""))))</f>
        <v>BAJO</v>
      </c>
      <c r="J28" s="317"/>
      <c r="K28" s="941"/>
      <c r="L28" s="89" t="s">
        <v>110</v>
      </c>
      <c r="M28" s="88" t="s">
        <v>16</v>
      </c>
      <c r="N28" s="60">
        <f>IF(M28="OPORTUNA",15,IF(M28="INOPORTUNA",0,""))</f>
        <v>15</v>
      </c>
      <c r="O28" s="319"/>
      <c r="P28" s="321"/>
      <c r="Q28" s="323"/>
      <c r="R28" s="325"/>
      <c r="S28" s="62" t="s">
        <v>111</v>
      </c>
      <c r="T28" s="62" t="s">
        <v>112</v>
      </c>
      <c r="U28" s="311"/>
      <c r="V28" s="314"/>
      <c r="W28" s="886"/>
      <c r="X28" s="936"/>
      <c r="Y28" s="886"/>
      <c r="Z28" s="928"/>
      <c r="AA28" s="307"/>
      <c r="AB28" s="451"/>
      <c r="AC28" s="931"/>
      <c r="AD28" s="934"/>
      <c r="AE28" s="282"/>
      <c r="AF28" s="286"/>
      <c r="AG28" s="284"/>
      <c r="AH28" s="80" t="s">
        <v>113</v>
      </c>
      <c r="AI28" s="80" t="s">
        <v>114</v>
      </c>
      <c r="AJ28" s="80" t="s">
        <v>97</v>
      </c>
      <c r="AK28" s="80" t="s">
        <v>115</v>
      </c>
      <c r="AL28" s="80" t="s">
        <v>24</v>
      </c>
      <c r="AO28" s="80" t="s">
        <v>116</v>
      </c>
    </row>
    <row r="29" spans="1:44" ht="29.25" customHeight="1" x14ac:dyDescent="0.2">
      <c r="A29" s="880"/>
      <c r="B29" s="845"/>
      <c r="C29" s="905"/>
      <c r="D29" s="311"/>
      <c r="E29" s="64" t="s">
        <v>117</v>
      </c>
      <c r="F29" s="888"/>
      <c r="G29" s="297"/>
      <c r="H29" s="297"/>
      <c r="I29" s="84"/>
      <c r="J29" s="317"/>
      <c r="K29" s="941"/>
      <c r="L29" s="87" t="s">
        <v>118</v>
      </c>
      <c r="M29" s="88" t="s">
        <v>119</v>
      </c>
      <c r="N29" s="60">
        <f>IF(M29="PREVENIR",15,IF(M29="DETECTAR",10,IF(M29="NO ES UN CONTROL",0,"")))</f>
        <v>15</v>
      </c>
      <c r="O29" s="288" t="str">
        <f>IF(O26&lt;86,"DÉBIL",IF(O26&lt;96,"MODERADO",IF(O26&lt;101,"FUERTE","")))</f>
        <v>FUERTE</v>
      </c>
      <c r="P29" s="321"/>
      <c r="Q29" s="290" t="str">
        <f>IF(AND(O29="FUERTE",P26="FUERTE (SIEMPRE SE EJECUTA)"),"FUERTE",IF(OR(O29="DÉBIL",P26="DÉBIL (NO SE EJECUTA)"),"DÉBIL",IF(OR(O29="MODERADO",P26="MODERADO (ALGUNAS VECES)"),"MODERADO")))</f>
        <v>FUERTE</v>
      </c>
      <c r="R29" s="292" t="str">
        <f>IF(AND(O29="FUERTE",P26="FUERTE (SIEMPRE SE EJECUTA)"),"NO","SÍ")</f>
        <v>NO</v>
      </c>
      <c r="S29" s="294">
        <f>IF(AND($Q$15="FUERTE",$S$12="DIRECTAMENTE",$T$12="DIRECTAMENTE"),2,IF(AND($Q$15="FUERTE",$S$12="DIRECTAMENTE",$T$12="INDIRECTAMENTE"),2,IF(AND($Q$15="FUERTE",$S$12="DIRECTAMENTE",$T$12="NO DISMINUYE"),2,IF(AND($Q$15="FUERTE",$S$12="NO DISMINUYE",$T$12="DIRECTAMENTE"),0,IF(AND($Q$15="MODERADO",$S$12="DIRECTAMENTE",$T$12="DIRECTAMENTE"),1,IF(AND($Q$15="MODERADO",$S$12="DIRECTAMENTE",$T$12="INDIRECTAMENTE"),1,IF(AND($Q$15="MODERADO",$S$12="DIRECTAMENTE",$T$12="NO DISMINUYE"),1,IF(AND($Q$15="MODERADO",$S$12="NO DISMINUYE",$T$12="DIRECTAMENTE"),0,"N/A"))))))))</f>
        <v>2</v>
      </c>
      <c r="T29" s="295">
        <f>IF(AND($Q$15="FUERTE",$S$12="DIRECTAMENTE",$T$12="DIRECTAMENTE"),2,IF(AND($Q$15="FUERTE",$S$12="DIRECTAMENTE",$T$12="INDIRECTAMENTE"),1,IF(AND($Q$15="FUERTE",$S$12="DIRECTAMENTE",$T$12="NO DISMINUYE"),0,IF(AND($Q$15="FUERTE",$S$12="NO DISMINUYE",$T$12="DIRECTAMENTE"),2,IF(AND($Q$15="MODERADO",$S$12="DIRECTAMENTE",$T$12="DIRECTAMENTE"),1,IF(AND($Q$15="MODERADO",$S$12="DIRECTAMENTE",$T$12="INDIRECTAMENTE"),0,IF(AND($Q$15="MODERADO",$S$12="DIRECTAMENTE",$T$12="NO DISMINUYE"),0,IF(AND($Q$15="MODERADO",$S$12="NO DISMINUYE",$T$12="DIRECTAMENTE"),1,"N/A"))))))))</f>
        <v>2</v>
      </c>
      <c r="U29" s="311"/>
      <c r="V29" s="314"/>
      <c r="W29" s="886"/>
      <c r="X29" s="936"/>
      <c r="Y29" s="886"/>
      <c r="Z29" s="929"/>
      <c r="AA29" s="307"/>
      <c r="AB29" s="451"/>
      <c r="AC29" s="931"/>
      <c r="AD29" s="934"/>
      <c r="AE29" s="282"/>
      <c r="AF29" s="286"/>
      <c r="AG29" s="284"/>
      <c r="AH29" s="80" t="s">
        <v>95</v>
      </c>
      <c r="AO29" s="80" t="s">
        <v>121</v>
      </c>
    </row>
    <row r="30" spans="1:44" ht="55.5" customHeight="1" x14ac:dyDescent="0.2">
      <c r="A30" s="880"/>
      <c r="B30" s="845"/>
      <c r="C30" s="905"/>
      <c r="D30" s="311"/>
      <c r="E30" s="921" t="s">
        <v>269</v>
      </c>
      <c r="F30" s="888"/>
      <c r="G30" s="297"/>
      <c r="H30" s="297"/>
      <c r="I30" s="84"/>
      <c r="J30" s="317"/>
      <c r="K30" s="941"/>
      <c r="L30" s="87" t="s">
        <v>123</v>
      </c>
      <c r="M30" s="88" t="s">
        <v>34</v>
      </c>
      <c r="N30" s="60">
        <f>IF(M30="CONFIABLE",15,IF(M30="NO CONFIABLE",0,""))</f>
        <v>15</v>
      </c>
      <c r="O30" s="289"/>
      <c r="P30" s="321"/>
      <c r="Q30" s="290"/>
      <c r="R30" s="292"/>
      <c r="S30" s="294"/>
      <c r="T30" s="296"/>
      <c r="U30" s="311"/>
      <c r="V30" s="314"/>
      <c r="W30" s="886"/>
      <c r="X30" s="936"/>
      <c r="Y30" s="886"/>
      <c r="Z30" s="64" t="s">
        <v>124</v>
      </c>
      <c r="AA30" s="307"/>
      <c r="AB30" s="451"/>
      <c r="AC30" s="931"/>
      <c r="AD30" s="934"/>
      <c r="AE30" s="282"/>
      <c r="AF30" s="286"/>
      <c r="AG30" s="284"/>
      <c r="AH30" s="80" t="s">
        <v>125</v>
      </c>
      <c r="AJ30" s="80" t="s">
        <v>21</v>
      </c>
      <c r="AK30" s="80" t="s">
        <v>119</v>
      </c>
      <c r="AL30" s="80" t="s">
        <v>22</v>
      </c>
      <c r="AO30" s="80" t="s">
        <v>126</v>
      </c>
    </row>
    <row r="31" spans="1:44" ht="119.25" customHeight="1" x14ac:dyDescent="0.2">
      <c r="A31" s="880"/>
      <c r="B31" s="845"/>
      <c r="C31" s="905"/>
      <c r="D31" s="311"/>
      <c r="E31" s="921"/>
      <c r="F31" s="888"/>
      <c r="G31" s="297"/>
      <c r="H31" s="297"/>
      <c r="I31" s="84"/>
      <c r="J31" s="317"/>
      <c r="K31" s="941"/>
      <c r="L31" s="87" t="s">
        <v>127</v>
      </c>
      <c r="M31" s="88" t="s">
        <v>42</v>
      </c>
      <c r="N31" s="60">
        <f>IF(M31="SE INVESTIGAN Y SE RESUELVEN OPORTUNAMENTE",15,IF(M31="NO SE INVESTIGAN Y SE RESUELVEN OPORTUNAMENTE",0,""))</f>
        <v>15</v>
      </c>
      <c r="O31" s="289"/>
      <c r="P31" s="321"/>
      <c r="Q31" s="290"/>
      <c r="R31" s="292"/>
      <c r="S31" s="294"/>
      <c r="T31" s="296"/>
      <c r="U31" s="311"/>
      <c r="V31" s="314"/>
      <c r="W31" s="886"/>
      <c r="X31" s="936"/>
      <c r="Y31" s="886"/>
      <c r="Z31" s="303" t="s">
        <v>270</v>
      </c>
      <c r="AA31" s="307"/>
      <c r="AB31" s="451"/>
      <c r="AC31" s="931"/>
      <c r="AD31" s="934"/>
      <c r="AE31" s="282"/>
      <c r="AF31" s="286"/>
      <c r="AG31" s="284"/>
      <c r="AH31" s="80" t="s">
        <v>108</v>
      </c>
      <c r="AO31" s="80" t="s">
        <v>129</v>
      </c>
    </row>
    <row r="32" spans="1:44" ht="117.75" customHeight="1" x14ac:dyDescent="0.2">
      <c r="A32" s="881"/>
      <c r="B32" s="845"/>
      <c r="C32" s="906"/>
      <c r="D32" s="312"/>
      <c r="E32" s="922"/>
      <c r="F32" s="889"/>
      <c r="G32" s="334"/>
      <c r="H32" s="334"/>
      <c r="I32" s="84"/>
      <c r="J32" s="317"/>
      <c r="K32" s="942"/>
      <c r="L32" s="90" t="s">
        <v>130</v>
      </c>
      <c r="M32" s="91" t="s">
        <v>53</v>
      </c>
      <c r="N32" s="67">
        <f>IF(M32="COMPLETA",10,IF(M32="INCOMPLETA",5,IF(M32="NO EXISTE",0,"")))</f>
        <v>10</v>
      </c>
      <c r="O32" s="289"/>
      <c r="P32" s="322"/>
      <c r="Q32" s="291"/>
      <c r="R32" s="293"/>
      <c r="S32" s="295"/>
      <c r="T32" s="296"/>
      <c r="U32" s="312"/>
      <c r="V32" s="314"/>
      <c r="W32" s="926"/>
      <c r="X32" s="885"/>
      <c r="Y32" s="926"/>
      <c r="Z32" s="305"/>
      <c r="AA32" s="308"/>
      <c r="AB32" s="452"/>
      <c r="AC32" s="932"/>
      <c r="AD32" s="935"/>
      <c r="AE32" s="283"/>
      <c r="AF32" s="287"/>
      <c r="AG32" s="285"/>
      <c r="AO32" s="80" t="s">
        <v>131</v>
      </c>
    </row>
    <row r="33" spans="1:41" ht="37.5" customHeight="1" x14ac:dyDescent="0.2">
      <c r="A33" s="880" t="s">
        <v>232</v>
      </c>
      <c r="B33" s="844" t="s">
        <v>260</v>
      </c>
      <c r="C33" s="937" t="s">
        <v>271</v>
      </c>
      <c r="D33" s="333" t="s">
        <v>15</v>
      </c>
      <c r="E33" s="452" t="s">
        <v>272</v>
      </c>
      <c r="F33" s="887" t="s">
        <v>273</v>
      </c>
      <c r="G33" s="297" t="s">
        <v>5</v>
      </c>
      <c r="H33" s="297" t="s">
        <v>75</v>
      </c>
      <c r="I33" s="84" t="str">
        <f>CONCATENATE(G33,H33)</f>
        <v>RARA VEZINSIGNIFICANTE</v>
      </c>
      <c r="J33" s="316" t="str">
        <f>I34</f>
        <v>1. BAJO</v>
      </c>
      <c r="K33" s="940" t="s">
        <v>274</v>
      </c>
      <c r="L33" s="85" t="s">
        <v>94</v>
      </c>
      <c r="M33" s="86" t="s">
        <v>3</v>
      </c>
      <c r="N33" s="57">
        <f>IF(M33="ASIGNADO",15,IF(M33="NO ASIGNADO",0,""))</f>
        <v>15</v>
      </c>
      <c r="O33" s="318">
        <f>SUM(N33:N39)</f>
        <v>100</v>
      </c>
      <c r="P33" s="320" t="s">
        <v>72</v>
      </c>
      <c r="Q33" s="323">
        <f>IF(Q36="DÉBIL",0,IF(Q36="MODERADO",50,IF(Q36="FUERTE",100,"")))</f>
        <v>100</v>
      </c>
      <c r="R33" s="324"/>
      <c r="S33" s="310" t="s">
        <v>95</v>
      </c>
      <c r="T33" s="310" t="s">
        <v>95</v>
      </c>
      <c r="U33" s="311" t="s">
        <v>88</v>
      </c>
      <c r="V33" s="313" t="s">
        <v>113</v>
      </c>
      <c r="W33" s="885" t="s">
        <v>238</v>
      </c>
      <c r="X33" s="936" t="s">
        <v>275</v>
      </c>
      <c r="Y33" s="885" t="s">
        <v>276</v>
      </c>
      <c r="Z33" s="898">
        <v>44561</v>
      </c>
      <c r="AA33" s="306" t="s">
        <v>100</v>
      </c>
      <c r="AB33" s="451" t="s">
        <v>240</v>
      </c>
      <c r="AC33" s="930">
        <v>44439</v>
      </c>
      <c r="AD33" s="933" t="s">
        <v>277</v>
      </c>
      <c r="AE33" s="282" t="s">
        <v>267</v>
      </c>
      <c r="AF33" s="285" t="s">
        <v>243</v>
      </c>
      <c r="AG33" s="284" t="s">
        <v>278</v>
      </c>
      <c r="AH33" s="80" t="s">
        <v>104</v>
      </c>
      <c r="AI33" s="80" t="s">
        <v>105</v>
      </c>
      <c r="AJ33" s="80" t="s">
        <v>13</v>
      </c>
      <c r="AK33" s="80" t="s">
        <v>76</v>
      </c>
      <c r="AL33" s="80" t="s">
        <v>13</v>
      </c>
      <c r="AN33" s="80" t="s">
        <v>100</v>
      </c>
      <c r="AO33" s="80" t="s">
        <v>106</v>
      </c>
    </row>
    <row r="34" spans="1:41" ht="51.75" customHeight="1" x14ac:dyDescent="0.2">
      <c r="A34" s="880"/>
      <c r="B34" s="845"/>
      <c r="C34" s="938"/>
      <c r="D34" s="311"/>
      <c r="E34" s="541"/>
      <c r="F34" s="888"/>
      <c r="G34" s="297"/>
      <c r="H34" s="297"/>
      <c r="I34" s="84" t="str">
        <f>IF(I33="RARA VEZINSIGNIFICANTE","1. BAJO",IF(I33="RARA VEZMENOR","2. BAJO",IF(I33="IMPROBABLEINSIGNIFICANTE","3. BAJO",IF(I33="IMPROBABLEMENOR","4. BAJO",IF(I33="POSIBLEINSIGNIFICANTE","5. BAJO",IF(I33="RARA VEZMODERADO","1. MODERADO",IF(I33="IMPROBABLEMODERADO","2. MODERADO",IF(I33="POSIBLEMENOR","3. MODERADO",IF(I33="PROBABLEINSIGNIFICANTE","4. MODERADO",IF(I33="RARA VEZMAYOR","1. ALTO",IF(I33="IMPROBABLEMAYOR","2. ALTO",IF(I33="POSIBLEMODERADO","3. ALTO",IF(I33="PROBABLEMENOR","4. ALTO",IF(I33="PROBABLEMODERADO","5. ALTO",IF(I33="CASI SEGUROINSIGNIFICANTE","6. ALTO",IF(I33="CASI SEGUROMENOR","7. ALTO",IF(I33="RARA VEZCATASTRÓFICO","1. EXTREMO",IF(I33="IMPROBABLECATASTRÓFICO","2. EXTREMO",IF(I33="POSIBLEMAYOR","3. EXTREMO",IF(I33="POSIBLECATASTRÓFICO","4. EXTREMO",IF(I33="PROBABLEMAYOR","5. EXTREMO",IF(I33="PROBABLECATASTRÓFICO","6. EXTREMO",IF(I33="CASI SEGUROMODERADO","7. EXTREMO",IF(I33="CASI SEGUROMAYOR","8. EXTREMO",IF(I33="CASI SEGUROCATASTRÓFICO","9. EXTREMO","")))))))))))))))))))))))))</f>
        <v>1. BAJO</v>
      </c>
      <c r="J34" s="317"/>
      <c r="K34" s="941"/>
      <c r="L34" s="87" t="s">
        <v>107</v>
      </c>
      <c r="M34" s="88" t="s">
        <v>11</v>
      </c>
      <c r="N34" s="60">
        <f>IF(M34="ADECUADO",15,IF(M34="INADECUADO",0,""))</f>
        <v>15</v>
      </c>
      <c r="O34" s="319"/>
      <c r="P34" s="321"/>
      <c r="Q34" s="323"/>
      <c r="R34" s="325"/>
      <c r="S34" s="310"/>
      <c r="T34" s="310"/>
      <c r="U34" s="311"/>
      <c r="V34" s="314"/>
      <c r="W34" s="886"/>
      <c r="X34" s="936"/>
      <c r="Y34" s="886"/>
      <c r="Z34" s="899"/>
      <c r="AA34" s="307"/>
      <c r="AB34" s="451"/>
      <c r="AC34" s="931"/>
      <c r="AD34" s="934"/>
      <c r="AE34" s="282"/>
      <c r="AF34" s="286"/>
      <c r="AG34" s="284"/>
      <c r="AH34" s="80" t="s">
        <v>95</v>
      </c>
      <c r="AI34" s="80" t="s">
        <v>108</v>
      </c>
      <c r="AL34" s="80" t="s">
        <v>18</v>
      </c>
      <c r="AN34" s="80" t="s">
        <v>109</v>
      </c>
      <c r="AO34" s="80" t="s">
        <v>96</v>
      </c>
    </row>
    <row r="35" spans="1:41" ht="29.25" customHeight="1" x14ac:dyDescent="0.2">
      <c r="A35" s="880"/>
      <c r="B35" s="845"/>
      <c r="C35" s="938"/>
      <c r="D35" s="311"/>
      <c r="E35" s="541"/>
      <c r="F35" s="888"/>
      <c r="G35" s="297"/>
      <c r="H35" s="297"/>
      <c r="I35" s="84" t="str">
        <f>IF(OR(I34="1. BAJO",I34="2. BAJO",I34="3. BAJO",I34="4. BAJO",I34="5. BAJO"),"BAJO",IF(OR(I34="1. MODERADO",I34="2. MODERADO",I34="3. MODERADO",I34="4. MODERADO"),"MODERADO",IF(OR(I34="1. ALTO",I34="2. ALTO",I34="3. ALTO",I34="4. ALTO",I34="5. ALTO",I34="6. ALTO",I34="7. ALTO"),"ALTO",IF(OR(I34="1. EXTREMO",I34="2. EXTREMO",I34="3. EXTREMO",I34="4. EXTREMO",I34="5. EXTREMO",I34="6. EXTREMO",I34="7. EXTREMO",I34="8. EXTREMO",I34="9. EXTREMO"),"EXTREMO",""))))</f>
        <v>BAJO</v>
      </c>
      <c r="J35" s="317"/>
      <c r="K35" s="941"/>
      <c r="L35" s="89" t="s">
        <v>110</v>
      </c>
      <c r="M35" s="88" t="s">
        <v>16</v>
      </c>
      <c r="N35" s="60">
        <f>IF(M35="OPORTUNA",15,IF(M35="INOPORTUNA",0,""))</f>
        <v>15</v>
      </c>
      <c r="O35" s="319"/>
      <c r="P35" s="321"/>
      <c r="Q35" s="323"/>
      <c r="R35" s="325"/>
      <c r="S35" s="62" t="s">
        <v>111</v>
      </c>
      <c r="T35" s="62" t="s">
        <v>112</v>
      </c>
      <c r="U35" s="311"/>
      <c r="V35" s="314"/>
      <c r="W35" s="886"/>
      <c r="X35" s="936"/>
      <c r="Y35" s="886"/>
      <c r="Z35" s="899"/>
      <c r="AA35" s="307"/>
      <c r="AB35" s="451"/>
      <c r="AC35" s="931"/>
      <c r="AD35" s="934"/>
      <c r="AE35" s="282"/>
      <c r="AF35" s="286"/>
      <c r="AG35" s="284"/>
      <c r="AH35" s="80" t="s">
        <v>113</v>
      </c>
      <c r="AI35" s="80" t="s">
        <v>114</v>
      </c>
      <c r="AJ35" s="80" t="s">
        <v>97</v>
      </c>
      <c r="AK35" s="80" t="s">
        <v>115</v>
      </c>
      <c r="AL35" s="80" t="s">
        <v>24</v>
      </c>
      <c r="AO35" s="80" t="s">
        <v>116</v>
      </c>
    </row>
    <row r="36" spans="1:41" ht="62.25" customHeight="1" x14ac:dyDescent="0.2">
      <c r="A36" s="880"/>
      <c r="B36" s="845"/>
      <c r="C36" s="938"/>
      <c r="D36" s="311"/>
      <c r="E36" s="64" t="s">
        <v>117</v>
      </c>
      <c r="F36" s="888"/>
      <c r="G36" s="297"/>
      <c r="H36" s="297"/>
      <c r="I36" s="84"/>
      <c r="J36" s="317"/>
      <c r="K36" s="941"/>
      <c r="L36" s="87" t="s">
        <v>118</v>
      </c>
      <c r="M36" s="88" t="s">
        <v>119</v>
      </c>
      <c r="N36" s="60">
        <f>IF(M36="PREVENIR",15,IF(M36="DETECTAR",10,IF(M36="NO ES UN CONTROL",0,"")))</f>
        <v>15</v>
      </c>
      <c r="O36" s="288" t="str">
        <f>IF(O33&lt;86,"DÉBIL",IF(O33&lt;96,"MODERADO",IF(O33&lt;101,"FUERTE","")))</f>
        <v>FUERTE</v>
      </c>
      <c r="P36" s="321"/>
      <c r="Q36" s="290" t="str">
        <f>IF(AND(O36="FUERTE",P33="FUERTE (SIEMPRE SE EJECUTA)"),"FUERTE",IF(OR(O36="DÉBIL",P33="DÉBIL (NO SE EJECUTA)"),"DÉBIL",IF(OR(O36="MODERADO",P33="MODERADO (ALGUNAS VECES)"),"MODERADO")))</f>
        <v>FUERTE</v>
      </c>
      <c r="R36" s="292" t="str">
        <f>IF(AND(O36="FUERTE",P33="FUERTE (SIEMPRE SE EJECUTA)"),"NO","SÍ")</f>
        <v>NO</v>
      </c>
      <c r="S36" s="294">
        <f>IF(AND($Q$15="FUERTE",$S$12="DIRECTAMENTE",$T$12="DIRECTAMENTE"),2,IF(AND($Q$15="FUERTE",$S$12="DIRECTAMENTE",$T$12="INDIRECTAMENTE"),2,IF(AND($Q$15="FUERTE",$S$12="DIRECTAMENTE",$T$12="NO DISMINUYE"),2,IF(AND($Q$15="FUERTE",$S$12="NO DISMINUYE",$T$12="DIRECTAMENTE"),0,IF(AND($Q$15="MODERADO",$S$12="DIRECTAMENTE",$T$12="DIRECTAMENTE"),1,IF(AND($Q$15="MODERADO",$S$12="DIRECTAMENTE",$T$12="INDIRECTAMENTE"),1,IF(AND($Q$15="MODERADO",$S$12="DIRECTAMENTE",$T$12="NO DISMINUYE"),1,IF(AND($Q$15="MODERADO",$S$12="NO DISMINUYE",$T$12="DIRECTAMENTE"),0,"N/A"))))))))</f>
        <v>2</v>
      </c>
      <c r="T36" s="295">
        <f>IF(AND($Q$15="FUERTE",$S$12="DIRECTAMENTE",$T$12="DIRECTAMENTE"),2,IF(AND($Q$15="FUERTE",$S$12="DIRECTAMENTE",$T$12="INDIRECTAMENTE"),1,IF(AND($Q$15="FUERTE",$S$12="DIRECTAMENTE",$T$12="NO DISMINUYE"),0,IF(AND($Q$15="FUERTE",$S$12="NO DISMINUYE",$T$12="DIRECTAMENTE"),2,IF(AND($Q$15="MODERADO",$S$12="DIRECTAMENTE",$T$12="DIRECTAMENTE"),1,IF(AND($Q$15="MODERADO",$S$12="DIRECTAMENTE",$T$12="INDIRECTAMENTE"),0,IF(AND($Q$15="MODERADO",$S$12="DIRECTAMENTE",$T$12="NO DISMINUYE"),0,IF(AND($Q$15="MODERADO",$S$12="NO DISMINUYE",$T$12="DIRECTAMENTE"),1,"N/A"))))))))</f>
        <v>2</v>
      </c>
      <c r="U36" s="311"/>
      <c r="V36" s="314"/>
      <c r="W36" s="886"/>
      <c r="X36" s="936"/>
      <c r="Y36" s="886"/>
      <c r="Z36" s="900"/>
      <c r="AA36" s="307"/>
      <c r="AB36" s="451"/>
      <c r="AC36" s="931"/>
      <c r="AD36" s="934"/>
      <c r="AE36" s="282"/>
      <c r="AF36" s="286"/>
      <c r="AG36" s="284"/>
      <c r="AH36" s="80" t="s">
        <v>95</v>
      </c>
      <c r="AO36" s="80" t="s">
        <v>121</v>
      </c>
    </row>
    <row r="37" spans="1:41" ht="55.5" customHeight="1" x14ac:dyDescent="0.2">
      <c r="A37" s="880"/>
      <c r="B37" s="845"/>
      <c r="C37" s="938"/>
      <c r="D37" s="311"/>
      <c r="E37" s="921" t="s">
        <v>279</v>
      </c>
      <c r="F37" s="888"/>
      <c r="G37" s="297"/>
      <c r="H37" s="297"/>
      <c r="I37" s="84"/>
      <c r="J37" s="317"/>
      <c r="K37" s="941"/>
      <c r="L37" s="87" t="s">
        <v>123</v>
      </c>
      <c r="M37" s="88" t="s">
        <v>34</v>
      </c>
      <c r="N37" s="60">
        <f>IF(M37="CONFIABLE",15,IF(M37="NO CONFIABLE",0,""))</f>
        <v>15</v>
      </c>
      <c r="O37" s="289"/>
      <c r="P37" s="321"/>
      <c r="Q37" s="290"/>
      <c r="R37" s="292"/>
      <c r="S37" s="294"/>
      <c r="T37" s="296"/>
      <c r="U37" s="311"/>
      <c r="V37" s="314"/>
      <c r="W37" s="886"/>
      <c r="X37" s="936"/>
      <c r="Y37" s="886"/>
      <c r="Z37" s="64" t="s">
        <v>124</v>
      </c>
      <c r="AA37" s="307"/>
      <c r="AB37" s="451"/>
      <c r="AC37" s="931"/>
      <c r="AD37" s="934"/>
      <c r="AE37" s="282"/>
      <c r="AF37" s="286"/>
      <c r="AG37" s="284"/>
      <c r="AH37" s="80" t="s">
        <v>125</v>
      </c>
      <c r="AJ37" s="80" t="s">
        <v>21</v>
      </c>
      <c r="AK37" s="80" t="s">
        <v>119</v>
      </c>
      <c r="AL37" s="80" t="s">
        <v>22</v>
      </c>
      <c r="AO37" s="80" t="s">
        <v>126</v>
      </c>
    </row>
    <row r="38" spans="1:41" ht="169.15" customHeight="1" x14ac:dyDescent="0.2">
      <c r="A38" s="880"/>
      <c r="B38" s="845"/>
      <c r="C38" s="938"/>
      <c r="D38" s="311"/>
      <c r="E38" s="921"/>
      <c r="F38" s="888"/>
      <c r="G38" s="297"/>
      <c r="H38" s="297"/>
      <c r="I38" s="84"/>
      <c r="J38" s="317"/>
      <c r="K38" s="941"/>
      <c r="L38" s="87" t="s">
        <v>127</v>
      </c>
      <c r="M38" s="88" t="s">
        <v>42</v>
      </c>
      <c r="N38" s="60">
        <f>IF(M38="SE INVESTIGAN Y SE RESUELVEN OPORTUNAMENTE",15,IF(M38="NO SE INVESTIGAN Y SE RESUELVEN OPORTUNAMENTE",0,""))</f>
        <v>15</v>
      </c>
      <c r="O38" s="289"/>
      <c r="P38" s="321"/>
      <c r="Q38" s="290"/>
      <c r="R38" s="292"/>
      <c r="S38" s="294"/>
      <c r="T38" s="296"/>
      <c r="U38" s="311"/>
      <c r="V38" s="314"/>
      <c r="W38" s="886"/>
      <c r="X38" s="936"/>
      <c r="Y38" s="886"/>
      <c r="Z38" s="285" t="s">
        <v>280</v>
      </c>
      <c r="AA38" s="307"/>
      <c r="AB38" s="451"/>
      <c r="AC38" s="931"/>
      <c r="AD38" s="934"/>
      <c r="AE38" s="282"/>
      <c r="AF38" s="286"/>
      <c r="AG38" s="284"/>
      <c r="AH38" s="80" t="s">
        <v>108</v>
      </c>
      <c r="AO38" s="80" t="s">
        <v>129</v>
      </c>
    </row>
    <row r="39" spans="1:41" ht="1.1499999999999999" customHeight="1" x14ac:dyDescent="0.2">
      <c r="A39" s="881"/>
      <c r="B39" s="845"/>
      <c r="C39" s="939"/>
      <c r="D39" s="312"/>
      <c r="E39" s="922"/>
      <c r="F39" s="889"/>
      <c r="G39" s="334"/>
      <c r="H39" s="334"/>
      <c r="I39" s="84"/>
      <c r="J39" s="317"/>
      <c r="K39" s="942"/>
      <c r="L39" s="90" t="s">
        <v>130</v>
      </c>
      <c r="M39" s="91" t="s">
        <v>53</v>
      </c>
      <c r="N39" s="67">
        <f>IF(M39="COMPLETA",10,IF(M39="INCOMPLETA",5,IF(M39="NO EXISTE",0,"")))</f>
        <v>10</v>
      </c>
      <c r="O39" s="289"/>
      <c r="P39" s="322"/>
      <c r="Q39" s="291"/>
      <c r="R39" s="293"/>
      <c r="S39" s="295"/>
      <c r="T39" s="296"/>
      <c r="U39" s="312"/>
      <c r="V39" s="314"/>
      <c r="W39" s="926"/>
      <c r="X39" s="885"/>
      <c r="Y39" s="926"/>
      <c r="Z39" s="287"/>
      <c r="AA39" s="308"/>
      <c r="AB39" s="452"/>
      <c r="AC39" s="932"/>
      <c r="AD39" s="935"/>
      <c r="AE39" s="283"/>
      <c r="AF39" s="287"/>
      <c r="AG39" s="285"/>
      <c r="AO39" s="80" t="s">
        <v>131</v>
      </c>
    </row>
    <row r="40" spans="1:41" ht="37.5" customHeight="1" x14ac:dyDescent="0.2">
      <c r="A40" s="880" t="s">
        <v>232</v>
      </c>
      <c r="B40" s="844" t="s">
        <v>281</v>
      </c>
      <c r="C40" s="890" t="s">
        <v>282</v>
      </c>
      <c r="D40" s="333" t="s">
        <v>15</v>
      </c>
      <c r="E40" s="452" t="s">
        <v>283</v>
      </c>
      <c r="F40" s="887" t="s">
        <v>284</v>
      </c>
      <c r="G40" s="297" t="s">
        <v>5</v>
      </c>
      <c r="H40" s="297" t="s">
        <v>13</v>
      </c>
      <c r="I40" s="84" t="str">
        <f>CONCATENATE(G40,H40)</f>
        <v>RARA VEZMODERADO</v>
      </c>
      <c r="J40" s="316" t="str">
        <f>I41</f>
        <v>1. MODERADO</v>
      </c>
      <c r="K40" s="940" t="s">
        <v>285</v>
      </c>
      <c r="L40" s="85" t="s">
        <v>94</v>
      </c>
      <c r="M40" s="86" t="s">
        <v>3</v>
      </c>
      <c r="N40" s="57">
        <f>IF(M40="ASIGNADO",15,IF(M40="NO ASIGNADO",0,""))</f>
        <v>15</v>
      </c>
      <c r="O40" s="318">
        <f>SUM(N40:N46)</f>
        <v>100</v>
      </c>
      <c r="P40" s="320" t="s">
        <v>72</v>
      </c>
      <c r="Q40" s="323">
        <f>IF(Q43="DÉBIL",0,IF(Q43="MODERADO",50,IF(Q43="FUERTE",100,"")))</f>
        <v>100</v>
      </c>
      <c r="R40" s="324"/>
      <c r="S40" s="310" t="s">
        <v>95</v>
      </c>
      <c r="T40" s="310" t="s">
        <v>95</v>
      </c>
      <c r="U40" s="311" t="s">
        <v>88</v>
      </c>
      <c r="V40" s="313" t="s">
        <v>113</v>
      </c>
      <c r="W40" s="885" t="s">
        <v>238</v>
      </c>
      <c r="X40" s="452" t="s">
        <v>286</v>
      </c>
      <c r="Y40" s="885" t="s">
        <v>287</v>
      </c>
      <c r="Z40" s="898">
        <v>44561</v>
      </c>
      <c r="AA40" s="306" t="s">
        <v>100</v>
      </c>
      <c r="AB40" s="451" t="s">
        <v>240</v>
      </c>
      <c r="AC40" s="930">
        <v>44439</v>
      </c>
      <c r="AD40" s="945" t="s">
        <v>288</v>
      </c>
      <c r="AE40" s="282" t="s">
        <v>289</v>
      </c>
      <c r="AF40" s="285" t="s">
        <v>243</v>
      </c>
      <c r="AG40" s="284" t="s">
        <v>290</v>
      </c>
      <c r="AH40" s="80" t="s">
        <v>104</v>
      </c>
      <c r="AI40" s="80" t="s">
        <v>105</v>
      </c>
      <c r="AJ40" s="80" t="s">
        <v>13</v>
      </c>
      <c r="AK40" s="80" t="s">
        <v>76</v>
      </c>
      <c r="AL40" s="80" t="s">
        <v>13</v>
      </c>
      <c r="AN40" s="80" t="s">
        <v>100</v>
      </c>
      <c r="AO40" s="80" t="s">
        <v>106</v>
      </c>
    </row>
    <row r="41" spans="1:41" ht="51.75" customHeight="1" x14ac:dyDescent="0.2">
      <c r="A41" s="880"/>
      <c r="B41" s="845"/>
      <c r="C41" s="943"/>
      <c r="D41" s="311"/>
      <c r="E41" s="541"/>
      <c r="F41" s="888"/>
      <c r="G41" s="297"/>
      <c r="H41" s="297"/>
      <c r="I41" s="84" t="str">
        <f>IF(I40="RARA VEZINSIGNIFICANTE","1. BAJO",IF(I40="RARA VEZMENOR","2. BAJO",IF(I40="IMPROBABLEINSIGNIFICANTE","3. BAJO",IF(I40="IMPROBABLEMENOR","4. BAJO",IF(I40="POSIBLEINSIGNIFICANTE","5. BAJO",IF(I40="RARA VEZMODERADO","1. MODERADO",IF(I40="IMPROBABLEMODERADO","2. MODERADO",IF(I40="POSIBLEMENOR","3. MODERADO",IF(I40="PROBABLEINSIGNIFICANTE","4. MODERADO",IF(I40="RARA VEZMAYOR","1. ALTO",IF(I40="IMPROBABLEMAYOR","2. ALTO",IF(I40="POSIBLEMODERADO","3. ALTO",IF(I40="PROBABLEMENOR","4. ALTO",IF(I40="PROBABLEMODERADO","5. ALTO",IF(I40="CASI SEGUROINSIGNIFICANTE","6. ALTO",IF(I40="CASI SEGUROMENOR","7. ALTO",IF(I40="RARA VEZCATASTRÓFICO","1. EXTREMO",IF(I40="IMPROBABLECATASTRÓFICO","2. EXTREMO",IF(I40="POSIBLEMAYOR","3. EXTREMO",IF(I40="POSIBLECATASTRÓFICO","4. EXTREMO",IF(I40="PROBABLEMAYOR","5. EXTREMO",IF(I40="PROBABLECATASTRÓFICO","6. EXTREMO",IF(I40="CASI SEGUROMODERADO","7. EXTREMO",IF(I40="CASI SEGUROMAYOR","8. EXTREMO",IF(I40="CASI SEGUROCATASTRÓFICO","9. EXTREMO","")))))))))))))))))))))))))</f>
        <v>1. MODERADO</v>
      </c>
      <c r="J41" s="317"/>
      <c r="K41" s="948"/>
      <c r="L41" s="87" t="s">
        <v>107</v>
      </c>
      <c r="M41" s="88" t="s">
        <v>11</v>
      </c>
      <c r="N41" s="60">
        <f>IF(M41="ADECUADO",15,IF(M41="INADECUADO",0,""))</f>
        <v>15</v>
      </c>
      <c r="O41" s="319"/>
      <c r="P41" s="321"/>
      <c r="Q41" s="323"/>
      <c r="R41" s="325"/>
      <c r="S41" s="310"/>
      <c r="T41" s="310"/>
      <c r="U41" s="311"/>
      <c r="V41" s="314"/>
      <c r="W41" s="886"/>
      <c r="X41" s="541"/>
      <c r="Y41" s="886"/>
      <c r="Z41" s="899"/>
      <c r="AA41" s="307"/>
      <c r="AB41" s="451"/>
      <c r="AC41" s="931"/>
      <c r="AD41" s="946"/>
      <c r="AE41" s="282"/>
      <c r="AF41" s="286"/>
      <c r="AG41" s="284"/>
      <c r="AH41" s="80" t="s">
        <v>95</v>
      </c>
      <c r="AI41" s="80" t="s">
        <v>108</v>
      </c>
      <c r="AL41" s="80" t="s">
        <v>18</v>
      </c>
      <c r="AN41" s="80" t="s">
        <v>109</v>
      </c>
      <c r="AO41" s="80" t="s">
        <v>96</v>
      </c>
    </row>
    <row r="42" spans="1:41" ht="51.75" customHeight="1" x14ac:dyDescent="0.2">
      <c r="A42" s="880"/>
      <c r="B42" s="845"/>
      <c r="C42" s="943"/>
      <c r="D42" s="311"/>
      <c r="E42" s="541"/>
      <c r="F42" s="888"/>
      <c r="G42" s="297"/>
      <c r="H42" s="297"/>
      <c r="I42" s="84" t="str">
        <f>IF(OR(I41="1. BAJO",I41="2. BAJO",I41="3. BAJO",I41="4. BAJO",I41="5. BAJO"),"BAJO",IF(OR(I41="1. MODERADO",I41="2. MODERADO",I41="3. MODERADO",I41="4. MODERADO"),"MODERADO",IF(OR(I41="1. ALTO",I41="2. ALTO",I41="3. ALTO",I41="4. ALTO",I41="5. ALTO",I41="6. ALTO",I41="7. ALTO"),"ALTO",IF(OR(I41="1. EXTREMO",I41="2. EXTREMO",I41="3. EXTREMO",I41="4. EXTREMO",I41="5. EXTREMO",I41="6. EXTREMO",I41="7. EXTREMO",I41="8. EXTREMO",I41="9. EXTREMO"),"EXTREMO",""))))</f>
        <v>MODERADO</v>
      </c>
      <c r="J42" s="317"/>
      <c r="K42" s="948"/>
      <c r="L42" s="89" t="s">
        <v>110</v>
      </c>
      <c r="M42" s="88" t="s">
        <v>16</v>
      </c>
      <c r="N42" s="60">
        <f>IF(M42="OPORTUNA",15,IF(M42="INOPORTUNA",0,""))</f>
        <v>15</v>
      </c>
      <c r="O42" s="319"/>
      <c r="P42" s="321"/>
      <c r="Q42" s="323"/>
      <c r="R42" s="325"/>
      <c r="S42" s="62" t="s">
        <v>111</v>
      </c>
      <c r="T42" s="62" t="s">
        <v>112</v>
      </c>
      <c r="U42" s="311"/>
      <c r="V42" s="314"/>
      <c r="W42" s="886"/>
      <c r="X42" s="541"/>
      <c r="Y42" s="886"/>
      <c r="Z42" s="899"/>
      <c r="AA42" s="307"/>
      <c r="AB42" s="451"/>
      <c r="AC42" s="931"/>
      <c r="AD42" s="946"/>
      <c r="AE42" s="282"/>
      <c r="AF42" s="286"/>
      <c r="AG42" s="284"/>
      <c r="AH42" s="80" t="s">
        <v>113</v>
      </c>
      <c r="AI42" s="80" t="s">
        <v>114</v>
      </c>
      <c r="AJ42" s="80" t="s">
        <v>97</v>
      </c>
      <c r="AK42" s="80" t="s">
        <v>115</v>
      </c>
      <c r="AL42" s="80" t="s">
        <v>24</v>
      </c>
      <c r="AO42" s="80" t="s">
        <v>116</v>
      </c>
    </row>
    <row r="43" spans="1:41" ht="80.25" customHeight="1" x14ac:dyDescent="0.2">
      <c r="A43" s="880"/>
      <c r="B43" s="845"/>
      <c r="C43" s="943"/>
      <c r="D43" s="311"/>
      <c r="E43" s="64" t="s">
        <v>117</v>
      </c>
      <c r="F43" s="888"/>
      <c r="G43" s="297"/>
      <c r="H43" s="297"/>
      <c r="I43" s="84"/>
      <c r="J43" s="317"/>
      <c r="K43" s="948"/>
      <c r="L43" s="87" t="s">
        <v>118</v>
      </c>
      <c r="M43" s="88" t="s">
        <v>119</v>
      </c>
      <c r="N43" s="60">
        <f>IF(M43="PREVENIR",15,IF(M43="DETECTAR",10,IF(M43="NO ES UN CONTROL",0,"")))</f>
        <v>15</v>
      </c>
      <c r="O43" s="288" t="str">
        <f>IF(O40&lt;86,"DÉBIL",IF(O40&lt;96,"MODERADO",IF(O40&lt;101,"FUERTE","")))</f>
        <v>FUERTE</v>
      </c>
      <c r="P43" s="321"/>
      <c r="Q43" s="290" t="str">
        <f>IF(AND(O43="FUERTE",P40="FUERTE (SIEMPRE SE EJECUTA)"),"FUERTE",IF(OR(O43="DÉBIL",P40="DÉBIL (NO SE EJECUTA)"),"DÉBIL",IF(OR(O43="MODERADO",P40="MODERADO (ALGUNAS VECES)"),"MODERADO")))</f>
        <v>FUERTE</v>
      </c>
      <c r="R43" s="292" t="str">
        <f>IF(AND(O43="FUERTE",P40="FUERTE (SIEMPRE SE EJECUTA)"),"NO","SÍ")</f>
        <v>NO</v>
      </c>
      <c r="S43" s="294">
        <f>IF(AND($Q$15="FUERTE",$S$12="DIRECTAMENTE",$T$12="DIRECTAMENTE"),2,IF(AND($Q$15="FUERTE",$S$12="DIRECTAMENTE",$T$12="INDIRECTAMENTE"),2,IF(AND($Q$15="FUERTE",$S$12="DIRECTAMENTE",$T$12="NO DISMINUYE"),2,IF(AND($Q$15="FUERTE",$S$12="NO DISMINUYE",$T$12="DIRECTAMENTE"),0,IF(AND($Q$15="MODERADO",$S$12="DIRECTAMENTE",$T$12="DIRECTAMENTE"),1,IF(AND($Q$15="MODERADO",$S$12="DIRECTAMENTE",$T$12="INDIRECTAMENTE"),1,IF(AND($Q$15="MODERADO",$S$12="DIRECTAMENTE",$T$12="NO DISMINUYE"),1,IF(AND($Q$15="MODERADO",$S$12="NO DISMINUYE",$T$12="DIRECTAMENTE"),0,"N/A"))))))))</f>
        <v>2</v>
      </c>
      <c r="T43" s="295">
        <f>IF(AND($Q$15="FUERTE",$S$12="DIRECTAMENTE",$T$12="DIRECTAMENTE"),2,IF(AND($Q$15="FUERTE",$S$12="DIRECTAMENTE",$T$12="INDIRECTAMENTE"),1,IF(AND($Q$15="FUERTE",$S$12="DIRECTAMENTE",$T$12="NO DISMINUYE"),0,IF(AND($Q$15="FUERTE",$S$12="NO DISMINUYE",$T$12="DIRECTAMENTE"),2,IF(AND($Q$15="MODERADO",$S$12="DIRECTAMENTE",$T$12="DIRECTAMENTE"),1,IF(AND($Q$15="MODERADO",$S$12="DIRECTAMENTE",$T$12="INDIRECTAMENTE"),0,IF(AND($Q$15="MODERADO",$S$12="DIRECTAMENTE",$T$12="NO DISMINUYE"),0,IF(AND($Q$15="MODERADO",$S$12="NO DISMINUYE",$T$12="DIRECTAMENTE"),1,"N/A"))))))))</f>
        <v>2</v>
      </c>
      <c r="U43" s="311"/>
      <c r="V43" s="314"/>
      <c r="W43" s="886"/>
      <c r="X43" s="541"/>
      <c r="Y43" s="886"/>
      <c r="Z43" s="900"/>
      <c r="AA43" s="307"/>
      <c r="AB43" s="451"/>
      <c r="AC43" s="931"/>
      <c r="AD43" s="946"/>
      <c r="AE43" s="282"/>
      <c r="AF43" s="286"/>
      <c r="AG43" s="284"/>
      <c r="AH43" s="80" t="s">
        <v>95</v>
      </c>
      <c r="AO43" s="80" t="s">
        <v>121</v>
      </c>
    </row>
    <row r="44" spans="1:41" ht="240.75" customHeight="1" x14ac:dyDescent="0.2">
      <c r="A44" s="880"/>
      <c r="B44" s="845"/>
      <c r="C44" s="943"/>
      <c r="D44" s="311"/>
      <c r="E44" s="921" t="s">
        <v>291</v>
      </c>
      <c r="F44" s="888"/>
      <c r="G44" s="297"/>
      <c r="H44" s="297"/>
      <c r="I44" s="84"/>
      <c r="J44" s="317"/>
      <c r="K44" s="948"/>
      <c r="L44" s="87" t="s">
        <v>123</v>
      </c>
      <c r="M44" s="88" t="s">
        <v>34</v>
      </c>
      <c r="N44" s="60">
        <f>IF(M44="CONFIABLE",15,IF(M44="NO CONFIABLE",0,""))</f>
        <v>15</v>
      </c>
      <c r="O44" s="289"/>
      <c r="P44" s="321"/>
      <c r="Q44" s="290"/>
      <c r="R44" s="292"/>
      <c r="S44" s="294"/>
      <c r="T44" s="296"/>
      <c r="U44" s="311"/>
      <c r="V44" s="314"/>
      <c r="W44" s="886"/>
      <c r="X44" s="541"/>
      <c r="Y44" s="886"/>
      <c r="Z44" s="64" t="s">
        <v>124</v>
      </c>
      <c r="AA44" s="307"/>
      <c r="AB44" s="451"/>
      <c r="AC44" s="931"/>
      <c r="AD44" s="946"/>
      <c r="AE44" s="282"/>
      <c r="AF44" s="286"/>
      <c r="AG44" s="284"/>
      <c r="AH44" s="80" t="s">
        <v>125</v>
      </c>
      <c r="AJ44" s="80" t="s">
        <v>21</v>
      </c>
      <c r="AK44" s="80" t="s">
        <v>119</v>
      </c>
      <c r="AL44" s="80" t="s">
        <v>22</v>
      </c>
      <c r="AO44" s="80" t="s">
        <v>126</v>
      </c>
    </row>
    <row r="45" spans="1:41" ht="108.6" customHeight="1" x14ac:dyDescent="0.2">
      <c r="A45" s="880"/>
      <c r="B45" s="845"/>
      <c r="C45" s="943"/>
      <c r="D45" s="311"/>
      <c r="E45" s="921"/>
      <c r="F45" s="888"/>
      <c r="G45" s="297"/>
      <c r="H45" s="297"/>
      <c r="I45" s="84"/>
      <c r="J45" s="317"/>
      <c r="K45" s="948"/>
      <c r="L45" s="87" t="s">
        <v>127</v>
      </c>
      <c r="M45" s="88" t="s">
        <v>42</v>
      </c>
      <c r="N45" s="60">
        <f>IF(M45="SE INVESTIGAN Y SE RESUELVEN OPORTUNAMENTE",15,IF(M45="NO SE INVESTIGAN Y SE RESUELVEN OPORTUNAMENTE",0,""))</f>
        <v>15</v>
      </c>
      <c r="O45" s="289"/>
      <c r="P45" s="321"/>
      <c r="Q45" s="290"/>
      <c r="R45" s="292"/>
      <c r="S45" s="294"/>
      <c r="T45" s="296"/>
      <c r="U45" s="311"/>
      <c r="V45" s="314"/>
      <c r="W45" s="886"/>
      <c r="X45" s="541"/>
      <c r="Y45" s="886"/>
      <c r="Z45" s="303" t="s">
        <v>292</v>
      </c>
      <c r="AA45" s="307"/>
      <c r="AB45" s="451"/>
      <c r="AC45" s="931"/>
      <c r="AD45" s="946"/>
      <c r="AE45" s="282"/>
      <c r="AF45" s="286"/>
      <c r="AG45" s="284"/>
      <c r="AH45" s="80" t="s">
        <v>108</v>
      </c>
      <c r="AO45" s="80" t="s">
        <v>129</v>
      </c>
    </row>
    <row r="46" spans="1:41" ht="1.1499999999999999" customHeight="1" x14ac:dyDescent="0.2">
      <c r="A46" s="881"/>
      <c r="B46" s="845"/>
      <c r="C46" s="944"/>
      <c r="D46" s="312"/>
      <c r="E46" s="922"/>
      <c r="F46" s="889"/>
      <c r="G46" s="334"/>
      <c r="H46" s="334"/>
      <c r="I46" s="84"/>
      <c r="J46" s="317"/>
      <c r="K46" s="949"/>
      <c r="L46" s="90" t="s">
        <v>130</v>
      </c>
      <c r="M46" s="91" t="s">
        <v>53</v>
      </c>
      <c r="N46" s="67">
        <f>IF(M46="COMPLETA",10,IF(M46="INCOMPLETA",5,IF(M46="NO EXISTE",0,"")))</f>
        <v>10</v>
      </c>
      <c r="O46" s="289"/>
      <c r="P46" s="322"/>
      <c r="Q46" s="291"/>
      <c r="R46" s="293"/>
      <c r="S46" s="295"/>
      <c r="T46" s="296"/>
      <c r="U46" s="312"/>
      <c r="V46" s="314"/>
      <c r="W46" s="926"/>
      <c r="X46" s="542"/>
      <c r="Y46" s="926"/>
      <c r="Z46" s="305"/>
      <c r="AA46" s="308"/>
      <c r="AB46" s="452"/>
      <c r="AC46" s="932"/>
      <c r="AD46" s="947"/>
      <c r="AE46" s="283"/>
      <c r="AF46" s="287"/>
      <c r="AG46" s="285"/>
      <c r="AO46" s="80" t="s">
        <v>131</v>
      </c>
    </row>
    <row r="47" spans="1:41" ht="37.5" customHeight="1" x14ac:dyDescent="0.2">
      <c r="A47" s="880" t="s">
        <v>232</v>
      </c>
      <c r="B47" s="844" t="s">
        <v>293</v>
      </c>
      <c r="C47" s="890" t="s">
        <v>294</v>
      </c>
      <c r="D47" s="333" t="s">
        <v>15</v>
      </c>
      <c r="E47" s="507" t="s">
        <v>295</v>
      </c>
      <c r="F47" s="887" t="s">
        <v>296</v>
      </c>
      <c r="G47" s="297" t="s">
        <v>19</v>
      </c>
      <c r="H47" s="297" t="s">
        <v>13</v>
      </c>
      <c r="I47" s="84" t="str">
        <f>CONCATENATE(G47,H47)</f>
        <v>PROBABLEMODERADO</v>
      </c>
      <c r="J47" s="316" t="str">
        <f>I48</f>
        <v>5. ALTO</v>
      </c>
      <c r="K47" s="953" t="s">
        <v>297</v>
      </c>
      <c r="L47" s="85" t="s">
        <v>94</v>
      </c>
      <c r="M47" s="86" t="s">
        <v>3</v>
      </c>
      <c r="N47" s="57">
        <f>IF(M47="ASIGNADO",15,IF(M47="NO ASIGNADO",0,""))</f>
        <v>15</v>
      </c>
      <c r="O47" s="318">
        <f>SUM(N47:N53)</f>
        <v>100</v>
      </c>
      <c r="P47" s="320" t="s">
        <v>72</v>
      </c>
      <c r="Q47" s="323">
        <f>IF(Q50="DÉBIL",0,IF(Q50="MODERADO",50,IF(Q50="FUERTE",100,"")))</f>
        <v>100</v>
      </c>
      <c r="R47" s="324"/>
      <c r="S47" s="310" t="s">
        <v>95</v>
      </c>
      <c r="T47" s="310" t="s">
        <v>95</v>
      </c>
      <c r="U47" s="311" t="s">
        <v>96</v>
      </c>
      <c r="V47" s="313" t="s">
        <v>113</v>
      </c>
      <c r="W47" s="912" t="s">
        <v>298</v>
      </c>
      <c r="X47" s="885" t="s">
        <v>299</v>
      </c>
      <c r="Y47" s="887" t="s">
        <v>300</v>
      </c>
      <c r="Z47" s="898">
        <v>44561</v>
      </c>
      <c r="AA47" s="306" t="s">
        <v>109</v>
      </c>
      <c r="AB47" s="451" t="s">
        <v>301</v>
      </c>
      <c r="AC47" s="930">
        <v>44439</v>
      </c>
      <c r="AD47" s="890" t="s">
        <v>302</v>
      </c>
      <c r="AE47" s="604" t="s">
        <v>303</v>
      </c>
      <c r="AF47" s="284" t="s">
        <v>243</v>
      </c>
      <c r="AG47" s="284" t="s">
        <v>304</v>
      </c>
      <c r="AH47" s="80" t="s">
        <v>104</v>
      </c>
      <c r="AI47" s="80" t="s">
        <v>105</v>
      </c>
      <c r="AJ47" s="80" t="s">
        <v>13</v>
      </c>
      <c r="AK47" s="80" t="s">
        <v>76</v>
      </c>
      <c r="AL47" s="80" t="s">
        <v>13</v>
      </c>
      <c r="AN47" s="80" t="s">
        <v>100</v>
      </c>
      <c r="AO47" s="80" t="s">
        <v>106</v>
      </c>
    </row>
    <row r="48" spans="1:41" ht="51.75" customHeight="1" x14ac:dyDescent="0.2">
      <c r="A48" s="880"/>
      <c r="B48" s="845"/>
      <c r="C48" s="943"/>
      <c r="D48" s="311"/>
      <c r="E48" s="599"/>
      <c r="F48" s="888"/>
      <c r="G48" s="297"/>
      <c r="H48" s="297"/>
      <c r="I48" s="84" t="str">
        <f>IF(I47="RARA VEZINSIGNIFICANTE","1. BAJO",IF(I47="RARA VEZMENOR","2. BAJO",IF(I47="IMPROBABLEINSIGNIFICANTE","3. BAJO",IF(I47="IMPROBABLEMENOR","4. BAJO",IF(I47="POSIBLEINSIGNIFICANTE","5. BAJO",IF(I47="RARA VEZMODERADO","1. MODERADO",IF(I47="IMPROBABLEMODERADO","2. MODERADO",IF(I47="POSIBLEMENOR","3. MODERADO",IF(I47="PROBABLEINSIGNIFICANTE","4. MODERADO",IF(I47="RARA VEZMAYOR","1. ALTO",IF(I47="IMPROBABLEMAYOR","2. ALTO",IF(I47="POSIBLEMODERADO","3. ALTO",IF(I47="PROBABLEMENOR","4. ALTO",IF(I47="PROBABLEMODERADO","5. ALTO",IF(I47="CASI SEGUROINSIGNIFICANTE","6. ALTO",IF(I47="CASI SEGUROMENOR","7. ALTO",IF(I47="RARA VEZCATASTRÓFICO","1. EXTREMO",IF(I47="IMPROBABLECATASTRÓFICO","2. EXTREMO",IF(I47="POSIBLEMAYOR","3. EXTREMO",IF(I47="POSIBLECATASTRÓFICO","4. EXTREMO",IF(I47="PROBABLEMAYOR","5. EXTREMO",IF(I47="PROBABLECATASTRÓFICO","6. EXTREMO",IF(I47="CASI SEGUROMODERADO","7. EXTREMO",IF(I47="CASI SEGUROMAYOR","8. EXTREMO",IF(I47="CASI SEGUROCATASTRÓFICO","9. EXTREMO","")))))))))))))))))))))))))</f>
        <v>5. ALTO</v>
      </c>
      <c r="J48" s="317"/>
      <c r="K48" s="954"/>
      <c r="L48" s="87" t="s">
        <v>107</v>
      </c>
      <c r="M48" s="88" t="s">
        <v>11</v>
      </c>
      <c r="N48" s="60">
        <f>IF(M48="ADECUADO",15,IF(M48="INADECUADO",0,""))</f>
        <v>15</v>
      </c>
      <c r="O48" s="319"/>
      <c r="P48" s="321"/>
      <c r="Q48" s="323"/>
      <c r="R48" s="325"/>
      <c r="S48" s="310"/>
      <c r="T48" s="310"/>
      <c r="U48" s="311"/>
      <c r="V48" s="314"/>
      <c r="W48" s="913"/>
      <c r="X48" s="886"/>
      <c r="Y48" s="887"/>
      <c r="Z48" s="899"/>
      <c r="AA48" s="307"/>
      <c r="AB48" s="451"/>
      <c r="AC48" s="931"/>
      <c r="AD48" s="891"/>
      <c r="AE48" s="604"/>
      <c r="AF48" s="284"/>
      <c r="AG48" s="284"/>
      <c r="AH48" s="80" t="s">
        <v>95</v>
      </c>
      <c r="AI48" s="80" t="s">
        <v>108</v>
      </c>
      <c r="AL48" s="80" t="s">
        <v>18</v>
      </c>
      <c r="AN48" s="80" t="s">
        <v>109</v>
      </c>
      <c r="AO48" s="80" t="s">
        <v>96</v>
      </c>
    </row>
    <row r="49" spans="1:41" ht="63.75" customHeight="1" x14ac:dyDescent="0.2">
      <c r="A49" s="880"/>
      <c r="B49" s="845"/>
      <c r="C49" s="943"/>
      <c r="D49" s="311"/>
      <c r="E49" s="599"/>
      <c r="F49" s="888"/>
      <c r="G49" s="297"/>
      <c r="H49" s="297"/>
      <c r="I49" s="84" t="str">
        <f>IF(OR(I48="1. BAJO",I48="2. BAJO",I48="3. BAJO",I48="4. BAJO",I48="5. BAJO"),"BAJO",IF(OR(I48="1. MODERADO",I48="2. MODERADO",I48="3. MODERADO",I48="4. MODERADO"),"MODERADO",IF(OR(I48="1. ALTO",I48="2. ALTO",I48="3. ALTO",I48="4. ALTO",I48="5. ALTO",I48="6. ALTO",I48="7. ALTO"),"ALTO",IF(OR(I48="1. EXTREMO",I48="2. EXTREMO",I48="3. EXTREMO",I48="4. EXTREMO",I48="5. EXTREMO",I48="6. EXTREMO",I48="7. EXTREMO",I48="8. EXTREMO",I48="9. EXTREMO"),"EXTREMO",""))))</f>
        <v>ALTO</v>
      </c>
      <c r="J49" s="317"/>
      <c r="K49" s="954"/>
      <c r="L49" s="89" t="s">
        <v>110</v>
      </c>
      <c r="M49" s="88" t="s">
        <v>16</v>
      </c>
      <c r="N49" s="60">
        <f>IF(M49="OPORTUNA",15,IF(M49="INOPORTUNA",0,""))</f>
        <v>15</v>
      </c>
      <c r="O49" s="319"/>
      <c r="P49" s="321"/>
      <c r="Q49" s="323"/>
      <c r="R49" s="325"/>
      <c r="S49" s="62" t="s">
        <v>111</v>
      </c>
      <c r="T49" s="62" t="s">
        <v>112</v>
      </c>
      <c r="U49" s="311"/>
      <c r="V49" s="314"/>
      <c r="W49" s="913"/>
      <c r="X49" s="886"/>
      <c r="Y49" s="887"/>
      <c r="Z49" s="899"/>
      <c r="AA49" s="307"/>
      <c r="AB49" s="451"/>
      <c r="AC49" s="931"/>
      <c r="AD49" s="891"/>
      <c r="AE49" s="604"/>
      <c r="AF49" s="284"/>
      <c r="AG49" s="284"/>
      <c r="AH49" s="80" t="s">
        <v>113</v>
      </c>
      <c r="AI49" s="80" t="s">
        <v>114</v>
      </c>
      <c r="AJ49" s="80" t="s">
        <v>97</v>
      </c>
      <c r="AK49" s="80" t="s">
        <v>115</v>
      </c>
      <c r="AL49" s="80" t="s">
        <v>24</v>
      </c>
      <c r="AO49" s="80" t="s">
        <v>116</v>
      </c>
    </row>
    <row r="50" spans="1:41" ht="33.75" customHeight="1" x14ac:dyDescent="0.2">
      <c r="A50" s="880"/>
      <c r="B50" s="845"/>
      <c r="C50" s="943"/>
      <c r="D50" s="311"/>
      <c r="E50" s="64" t="s">
        <v>117</v>
      </c>
      <c r="F50" s="888"/>
      <c r="G50" s="297"/>
      <c r="H50" s="297"/>
      <c r="I50" s="84"/>
      <c r="J50" s="317"/>
      <c r="K50" s="954"/>
      <c r="L50" s="87" t="s">
        <v>118</v>
      </c>
      <c r="M50" s="88" t="s">
        <v>119</v>
      </c>
      <c r="N50" s="60">
        <f>IF(M50="PREVENIR",15,IF(M50="DETECTAR",10,IF(M50="NO ES UN CONTROL",0,"")))</f>
        <v>15</v>
      </c>
      <c r="O50" s="288" t="str">
        <f>IF(O47&lt;86,"DÉBIL",IF(O47&lt;96,"MODERADO",IF(O47&lt;101,"FUERTE","")))</f>
        <v>FUERTE</v>
      </c>
      <c r="P50" s="321"/>
      <c r="Q50" s="290" t="str">
        <f>IF(AND(O50="FUERTE",P47="FUERTE (SIEMPRE SE EJECUTA)"),"FUERTE",IF(OR(O50="DÉBIL",P47="DÉBIL (NO SE EJECUTA)"),"DÉBIL",IF(OR(O50="MODERADO",P47="MODERADO (ALGUNAS VECES)"),"MODERADO")))</f>
        <v>FUERTE</v>
      </c>
      <c r="R50" s="292" t="str">
        <f>IF(AND(O50="FUERTE",P47="FUERTE (SIEMPRE SE EJECUTA)"),"NO","SÍ")</f>
        <v>NO</v>
      </c>
      <c r="S50" s="294">
        <f>IF(AND($Q$50="FUERTE",$S$47="DIRECTAMENTE",$T$47="DIRECTAMENTE"),2,IF(AND($Q$50="FUERTE",$S$47="DIRECTAMENTE",$T$47="INDIRECTAMENTE"),2,IF(AND($Q$50="FUERTE",$S$47="DIRECTAMENTE",$T$47="NO DISMINUYE"),2,IF(AND($Q$50="FUERTE",$S$47="NO DISMINUYE",$T$47="DIRECTAMENTE"),0,IF(AND($Q$50="MODERADO",$S$47="DIRECTAMENTE",$T$47="DIRECTAMENTE"),1,IF(AND($Q$50="MODERADO",$S$47="DIRECTAMENTE",$T$47="INDIRECTAMENTE"),1,IF(AND($Q$50="MODERADO",$S$47="DIRECTAMENTE",$T$47="NO DISMINUYE"),1,IF(AND($Q$50="MODERADO",$S$47="NO DISMINUYE",$T$47="DIRECTAMENTE"),0,"N/A"))))))))</f>
        <v>2</v>
      </c>
      <c r="T50" s="295">
        <f>IF(AND($Q$50="FUERTE",$S$47="DIRECTAMENTE",$T$47="DIRECTAMENTE"),2,IF(AND($Q$50="FUERTE",$S$47="DIRECTAMENTE",$T$47="INDIRECTAMENTE"),2,IF(AND($Q$50="FUERTE",$S$47="DIRECTAMENTE",$T$47="NO DISMINUYE"),2,IF(AND($Q$50="FUERTE",$S$47="NO DISMINUYE",$T$47="DIRECTAMENTE"),0,IF(AND($Q$50="MODERADO",$S$47="DIRECTAMENTE",$T$47="DIRECTAMENTE"),1,IF(AND($Q$50="MODERADO",$S$47="DIRECTAMENTE",$T$47="INDIRECTAMENTE"),1,IF(AND($Q$50="MODERADO",$S$47="DIRECTAMENTE",$T$47="NO DISMINUYE"),1,IF(AND($Q$50="MODERADO",$S$47="NO DISMINUYE",$T$47="DIRECTAMENTE"),0,"N/A"))))))))</f>
        <v>2</v>
      </c>
      <c r="U50" s="311"/>
      <c r="V50" s="314"/>
      <c r="W50" s="913"/>
      <c r="X50" s="886"/>
      <c r="Y50" s="887"/>
      <c r="Z50" s="900"/>
      <c r="AA50" s="307"/>
      <c r="AB50" s="451"/>
      <c r="AC50" s="931"/>
      <c r="AD50" s="891"/>
      <c r="AE50" s="604"/>
      <c r="AF50" s="284" t="s">
        <v>243</v>
      </c>
      <c r="AG50" s="284"/>
      <c r="AH50" s="80" t="s">
        <v>95</v>
      </c>
      <c r="AO50" s="80" t="s">
        <v>121</v>
      </c>
    </row>
    <row r="51" spans="1:41" ht="118.5" customHeight="1" x14ac:dyDescent="0.2">
      <c r="A51" s="880"/>
      <c r="B51" s="845"/>
      <c r="C51" s="943"/>
      <c r="D51" s="311"/>
      <c r="E51" s="286" t="s">
        <v>305</v>
      </c>
      <c r="F51" s="888"/>
      <c r="G51" s="297"/>
      <c r="H51" s="297"/>
      <c r="I51" s="84"/>
      <c r="J51" s="317"/>
      <c r="K51" s="954"/>
      <c r="L51" s="87" t="s">
        <v>123</v>
      </c>
      <c r="M51" s="88" t="s">
        <v>34</v>
      </c>
      <c r="N51" s="60">
        <f>IF(M51="CONFIABLE",15,IF(M51="NO CONFIABLE",0,""))</f>
        <v>15</v>
      </c>
      <c r="O51" s="289"/>
      <c r="P51" s="321"/>
      <c r="Q51" s="290"/>
      <c r="R51" s="292"/>
      <c r="S51" s="294"/>
      <c r="T51" s="296"/>
      <c r="U51" s="311"/>
      <c r="V51" s="314"/>
      <c r="W51" s="913"/>
      <c r="X51" s="886"/>
      <c r="Y51" s="887"/>
      <c r="Z51" s="64" t="s">
        <v>124</v>
      </c>
      <c r="AA51" s="307"/>
      <c r="AB51" s="451"/>
      <c r="AC51" s="931"/>
      <c r="AD51" s="891"/>
      <c r="AE51" s="604"/>
      <c r="AF51" s="284"/>
      <c r="AG51" s="284"/>
      <c r="AH51" s="80" t="s">
        <v>125</v>
      </c>
      <c r="AJ51" s="80" t="s">
        <v>21</v>
      </c>
      <c r="AK51" s="80" t="s">
        <v>119</v>
      </c>
      <c r="AL51" s="80" t="s">
        <v>22</v>
      </c>
      <c r="AO51" s="80" t="s">
        <v>126</v>
      </c>
    </row>
    <row r="52" spans="1:41" ht="76.5" customHeight="1" x14ac:dyDescent="0.2">
      <c r="A52" s="880"/>
      <c r="B52" s="845"/>
      <c r="C52" s="943"/>
      <c r="D52" s="311"/>
      <c r="E52" s="286"/>
      <c r="F52" s="888"/>
      <c r="G52" s="297"/>
      <c r="H52" s="297"/>
      <c r="I52" s="84"/>
      <c r="J52" s="317"/>
      <c r="K52" s="954"/>
      <c r="L52" s="87" t="s">
        <v>127</v>
      </c>
      <c r="M52" s="88" t="s">
        <v>42</v>
      </c>
      <c r="N52" s="60">
        <f>IF(M52="SE INVESTIGAN Y SE RESUELVEN OPORTUNAMENTE",15,IF(M52="NO SE INVESTIGAN Y SE RESUELVEN OPORTUNAMENTE",0,""))</f>
        <v>15</v>
      </c>
      <c r="O52" s="289"/>
      <c r="P52" s="321"/>
      <c r="Q52" s="290"/>
      <c r="R52" s="292"/>
      <c r="S52" s="294"/>
      <c r="T52" s="296"/>
      <c r="U52" s="311"/>
      <c r="V52" s="314"/>
      <c r="W52" s="913"/>
      <c r="X52" s="886"/>
      <c r="Y52" s="887"/>
      <c r="Z52" s="441" t="s">
        <v>218</v>
      </c>
      <c r="AA52" s="307"/>
      <c r="AB52" s="451"/>
      <c r="AC52" s="931"/>
      <c r="AD52" s="891"/>
      <c r="AE52" s="604"/>
      <c r="AF52" s="284"/>
      <c r="AG52" s="284"/>
      <c r="AH52" s="80" t="s">
        <v>108</v>
      </c>
      <c r="AO52" s="80" t="s">
        <v>129</v>
      </c>
    </row>
    <row r="53" spans="1:41" ht="60" customHeight="1" x14ac:dyDescent="0.2">
      <c r="A53" s="881"/>
      <c r="B53" s="846"/>
      <c r="C53" s="944"/>
      <c r="D53" s="312"/>
      <c r="E53" s="287"/>
      <c r="F53" s="889"/>
      <c r="G53" s="334"/>
      <c r="H53" s="334"/>
      <c r="I53" s="84"/>
      <c r="J53" s="317"/>
      <c r="K53" s="955"/>
      <c r="L53" s="90" t="s">
        <v>130</v>
      </c>
      <c r="M53" s="91" t="s">
        <v>53</v>
      </c>
      <c r="N53" s="67">
        <f>IF(M53="COMPLETA",10,IF(M53="INCOMPLETA",5,IF(M53="NO EXISTE",0,"")))</f>
        <v>10</v>
      </c>
      <c r="O53" s="289"/>
      <c r="P53" s="322"/>
      <c r="Q53" s="291"/>
      <c r="R53" s="293"/>
      <c r="S53" s="295"/>
      <c r="T53" s="296"/>
      <c r="U53" s="312"/>
      <c r="V53" s="314"/>
      <c r="W53" s="914"/>
      <c r="X53" s="926"/>
      <c r="Y53" s="887"/>
      <c r="Z53" s="951"/>
      <c r="AA53" s="308"/>
      <c r="AB53" s="452"/>
      <c r="AC53" s="932"/>
      <c r="AD53" s="892"/>
      <c r="AE53" s="950"/>
      <c r="AF53" s="285"/>
      <c r="AG53" s="285"/>
      <c r="AO53" s="80" t="s">
        <v>131</v>
      </c>
    </row>
    <row r="54" spans="1:41" ht="37.5" customHeight="1" x14ac:dyDescent="0.2">
      <c r="A54" s="880" t="s">
        <v>232</v>
      </c>
      <c r="B54" s="844" t="s">
        <v>293</v>
      </c>
      <c r="C54" s="937" t="s">
        <v>306</v>
      </c>
      <c r="D54" s="333" t="s">
        <v>15</v>
      </c>
      <c r="E54" s="911" t="s">
        <v>307</v>
      </c>
      <c r="F54" s="887" t="s">
        <v>308</v>
      </c>
      <c r="G54" s="297" t="s">
        <v>19</v>
      </c>
      <c r="H54" s="297" t="s">
        <v>13</v>
      </c>
      <c r="I54" s="84" t="str">
        <f>CONCATENATE(G54,H54)</f>
        <v>PROBABLEMODERADO</v>
      </c>
      <c r="J54" s="316" t="str">
        <f>I55</f>
        <v>5. ALTO</v>
      </c>
      <c r="K54" s="907" t="s">
        <v>309</v>
      </c>
      <c r="L54" s="85" t="s">
        <v>94</v>
      </c>
      <c r="M54" s="86" t="s">
        <v>3</v>
      </c>
      <c r="N54" s="57">
        <f>IF(M54="ASIGNADO",15,IF(M54="NO ASIGNADO",0,""))</f>
        <v>15</v>
      </c>
      <c r="O54" s="318">
        <f>SUM(N54:N60)</f>
        <v>100</v>
      </c>
      <c r="P54" s="320" t="s">
        <v>72</v>
      </c>
      <c r="Q54" s="323">
        <f>IF(Q57="DÉBIL",0,IF(Q57="MODERADO",50,IF(Q57="FUERTE",100,"")))</f>
        <v>100</v>
      </c>
      <c r="R54" s="324"/>
      <c r="S54" s="310" t="s">
        <v>125</v>
      </c>
      <c r="T54" s="310" t="s">
        <v>108</v>
      </c>
      <c r="U54" s="311" t="s">
        <v>96</v>
      </c>
      <c r="V54" s="313" t="s">
        <v>114</v>
      </c>
      <c r="W54" s="959">
        <v>43617</v>
      </c>
      <c r="X54" s="936" t="s">
        <v>310</v>
      </c>
      <c r="Y54" s="500" t="s">
        <v>311</v>
      </c>
      <c r="Z54" s="957" t="s">
        <v>312</v>
      </c>
      <c r="AA54" s="306" t="s">
        <v>109</v>
      </c>
      <c r="AB54" s="451" t="s">
        <v>313</v>
      </c>
      <c r="AC54" s="930">
        <v>44439</v>
      </c>
      <c r="AD54" s="890" t="s">
        <v>314</v>
      </c>
      <c r="AE54" s="282" t="s">
        <v>315</v>
      </c>
      <c r="AF54" s="284" t="s">
        <v>243</v>
      </c>
      <c r="AG54" s="284" t="s">
        <v>316</v>
      </c>
      <c r="AH54" s="80" t="s">
        <v>104</v>
      </c>
      <c r="AI54" s="80" t="s">
        <v>105</v>
      </c>
      <c r="AJ54" s="80" t="s">
        <v>13</v>
      </c>
      <c r="AK54" s="80" t="s">
        <v>76</v>
      </c>
      <c r="AL54" s="80" t="s">
        <v>13</v>
      </c>
      <c r="AN54" s="80" t="s">
        <v>100</v>
      </c>
      <c r="AO54" s="80" t="s">
        <v>106</v>
      </c>
    </row>
    <row r="55" spans="1:41" ht="51.75" customHeight="1" x14ac:dyDescent="0.2">
      <c r="A55" s="880"/>
      <c r="B55" s="845"/>
      <c r="C55" s="938"/>
      <c r="D55" s="311"/>
      <c r="E55" s="952"/>
      <c r="F55" s="888"/>
      <c r="G55" s="297"/>
      <c r="H55" s="297"/>
      <c r="I55" s="84" t="str">
        <f>IF(I54="RARA VEZINSIGNIFICANTE","1. BAJO",IF(I54="RARA VEZMENOR","2. BAJO",IF(I54="IMPROBABLEINSIGNIFICANTE","3. BAJO",IF(I54="IMPROBABLEMENOR","4. BAJO",IF(I54="POSIBLEINSIGNIFICANTE","5. BAJO",IF(I54="RARA VEZMODERADO","1. MODERADO",IF(I54="IMPROBABLEMODERADO","2. MODERADO",IF(I54="POSIBLEMENOR","3. MODERADO",IF(I54="PROBABLEINSIGNIFICANTE","4. MODERADO",IF(I54="RARA VEZMAYOR","1. ALTO",IF(I54="IMPROBABLEMAYOR","2. ALTO",IF(I54="POSIBLEMODERADO","3. ALTO",IF(I54="PROBABLEMENOR","4. ALTO",IF(I54="PROBABLEMODERADO","5. ALTO",IF(I54="CASI SEGUROINSIGNIFICANTE","6. ALTO",IF(I54="CASI SEGUROMENOR","7. ALTO",IF(I54="RARA VEZCATASTRÓFICO","1. EXTREMO",IF(I54="IMPROBABLECATASTRÓFICO","2. EXTREMO",IF(I54="POSIBLEMAYOR","3. EXTREMO",IF(I54="POSIBLECATASTRÓFICO","4. EXTREMO",IF(I54="PROBABLEMAYOR","5. EXTREMO",IF(I54="PROBABLECATASTRÓFICO","6. EXTREMO",IF(I54="CASI SEGUROMODERADO","7. EXTREMO",IF(I54="CASI SEGUROMAYOR","8. EXTREMO",IF(I54="CASI SEGUROCATASTRÓFICO","9. EXTREMO","")))))))))))))))))))))))))</f>
        <v>5. ALTO</v>
      </c>
      <c r="J55" s="317"/>
      <c r="K55" s="908"/>
      <c r="L55" s="87" t="s">
        <v>107</v>
      </c>
      <c r="M55" s="88" t="s">
        <v>11</v>
      </c>
      <c r="N55" s="60">
        <f>IF(M55="ADECUADO",15,IF(M55="INADECUADO",0,""))</f>
        <v>15</v>
      </c>
      <c r="O55" s="319"/>
      <c r="P55" s="321"/>
      <c r="Q55" s="323"/>
      <c r="R55" s="325"/>
      <c r="S55" s="310"/>
      <c r="T55" s="310"/>
      <c r="U55" s="311"/>
      <c r="V55" s="314"/>
      <c r="W55" s="893"/>
      <c r="X55" s="936"/>
      <c r="Y55" s="501"/>
      <c r="Z55" s="958"/>
      <c r="AA55" s="307"/>
      <c r="AB55" s="451"/>
      <c r="AC55" s="931"/>
      <c r="AD55" s="891"/>
      <c r="AE55" s="282"/>
      <c r="AF55" s="284"/>
      <c r="AG55" s="284"/>
      <c r="AH55" s="80" t="s">
        <v>95</v>
      </c>
      <c r="AI55" s="80" t="s">
        <v>108</v>
      </c>
      <c r="AL55" s="80" t="s">
        <v>18</v>
      </c>
      <c r="AN55" s="80" t="s">
        <v>109</v>
      </c>
      <c r="AO55" s="80" t="s">
        <v>96</v>
      </c>
    </row>
    <row r="56" spans="1:41" ht="55.5" customHeight="1" x14ac:dyDescent="0.2">
      <c r="A56" s="880"/>
      <c r="B56" s="845"/>
      <c r="C56" s="938"/>
      <c r="D56" s="311"/>
      <c r="E56" s="952"/>
      <c r="F56" s="888"/>
      <c r="G56" s="297"/>
      <c r="H56" s="297"/>
      <c r="I56" s="84" t="str">
        <f>IF(OR(I55="1. BAJO",I55="2. BAJO",I55="3. BAJO",I55="4. BAJO",I55="5. BAJO"),"BAJO",IF(OR(I55="1. MODERADO",I55="2. MODERADO",I55="3. MODERADO",I55="4. MODERADO"),"MODERADO",IF(OR(I55="1. ALTO",I55="2. ALTO",I55="3. ALTO",I55="4. ALTO",I55="5. ALTO",I55="6. ALTO",I55="7. ALTO"),"ALTO",IF(OR(I55="1. EXTREMO",I55="2. EXTREMO",I55="3. EXTREMO",I55="4. EXTREMO",I55="5. EXTREMO",I55="6. EXTREMO",I55="7. EXTREMO",I55="8. EXTREMO",I55="9. EXTREMO"),"EXTREMO",""))))</f>
        <v>ALTO</v>
      </c>
      <c r="J56" s="317"/>
      <c r="K56" s="908"/>
      <c r="L56" s="92" t="s">
        <v>110</v>
      </c>
      <c r="M56" s="88" t="s">
        <v>16</v>
      </c>
      <c r="N56" s="60">
        <f>IF(M56="OPORTUNA",15,IF(M56="INOPORTUNA",0,""))</f>
        <v>15</v>
      </c>
      <c r="O56" s="319"/>
      <c r="P56" s="321"/>
      <c r="Q56" s="323"/>
      <c r="R56" s="325"/>
      <c r="S56" s="62" t="s">
        <v>111</v>
      </c>
      <c r="T56" s="62" t="s">
        <v>112</v>
      </c>
      <c r="U56" s="311"/>
      <c r="V56" s="314"/>
      <c r="W56" s="893"/>
      <c r="X56" s="936"/>
      <c r="Y56" s="501"/>
      <c r="Z56" s="958"/>
      <c r="AA56" s="307"/>
      <c r="AB56" s="451"/>
      <c r="AC56" s="931"/>
      <c r="AD56" s="891"/>
      <c r="AE56" s="282"/>
      <c r="AF56" s="284"/>
      <c r="AG56" s="284"/>
      <c r="AH56" s="80" t="s">
        <v>113</v>
      </c>
      <c r="AI56" s="80" t="s">
        <v>114</v>
      </c>
      <c r="AJ56" s="80" t="s">
        <v>97</v>
      </c>
      <c r="AK56" s="80" t="s">
        <v>115</v>
      </c>
      <c r="AL56" s="80" t="s">
        <v>24</v>
      </c>
      <c r="AO56" s="80" t="s">
        <v>116</v>
      </c>
    </row>
    <row r="57" spans="1:41" ht="55.5" customHeight="1" x14ac:dyDescent="0.2">
      <c r="A57" s="880"/>
      <c r="B57" s="845"/>
      <c r="C57" s="938"/>
      <c r="D57" s="311"/>
      <c r="E57" s="64" t="s">
        <v>117</v>
      </c>
      <c r="F57" s="888"/>
      <c r="G57" s="297"/>
      <c r="H57" s="297"/>
      <c r="I57" s="84"/>
      <c r="J57" s="317"/>
      <c r="K57" s="908"/>
      <c r="L57" s="87" t="s">
        <v>118</v>
      </c>
      <c r="M57" s="88" t="s">
        <v>119</v>
      </c>
      <c r="N57" s="60">
        <f>IF(M57="PREVENIR",15,IF(M57="DETECTAR",10,IF(M57="NO ES UN CONTROL",0,"")))</f>
        <v>15</v>
      </c>
      <c r="O57" s="288" t="str">
        <f>IF(O54&lt;86,"DÉBIL",IF(O54&lt;96,"MODERADO",IF(O54&lt;101,"FUERTE","")))</f>
        <v>FUERTE</v>
      </c>
      <c r="P57" s="321"/>
      <c r="Q57" s="290" t="str">
        <f>IF(AND(O57="FUERTE",P54="FUERTE (SIEMPRE SE EJECUTA)"),"FUERTE",IF(OR(O57="DÉBIL",P54="DÉBIL (NO SE EJECUTA)"),"DÉBIL",IF(OR(O57="MODERADO",P54="MODERADO (ALGUNAS VECES)"),"MODERADO")))</f>
        <v>FUERTE</v>
      </c>
      <c r="R57" s="292" t="str">
        <f>IF(AND(O57="FUERTE",P54="FUERTE (SIEMPRE SE EJECUTA)"),"NO","SÍ")</f>
        <v>NO</v>
      </c>
      <c r="S57" s="294" t="str">
        <f>IF(AND($Q$57="FUERTE",$S$54="DIRECTAMENTE",$T$54="DIRECTAMENTE"),2,IF(AND($Q$57="FUERTE",$S$54="DIRECTAMENTE",$T$54="INDIRECTAMENTE"),2,IF(AND($Q$57="FUERTE",$S$54="DIRECTAMENTE",$T$54="NO DISMINUYE"),2,IF(AND($Q$57="FUERTE",$S$54="NO DISMINUYE",$T$54="DIRECTAMENTE"),0,IF(AND($Q$57="MODERADO",$S$54="DIRECTAMENTE",$T$54="DIRECTAMENTE"),1,IF(AND($Q$57="MODERADO",$S$54="DIRECTAMENTE",$T$54="INDIRECTAMENTE"),1,IF(AND($Q$57="MODERADO",$S$54="DIRECTAMENTE",$T$54="NO DISMINUYE"),1,IF(AND($Q$57="MODERADO",$S$54="NO DISMINUYE",$T$54="DIRECTAMENTE"),0,"N/A"))))))))</f>
        <v>N/A</v>
      </c>
      <c r="T57" s="295" t="str">
        <f>IF(AND($Q$57="FUERTE",$S$54="DIRECTAMENTE",$T$54="DIRECTAMENTE"),2,IF(AND($Q$57="FUERTE",$S$54="DIRECTAMENTE",$T$54="INDIRECTAMENTE"),2,IF(AND($Q$57="FUERTE",$S$54="DIRECTAMENTE",$T$54="NO DISMINUYE"),2,IF(AND($Q$57="FUERTE",$S$54="NO DISMINUYE",$T$54="DIRECTAMENTE"),0,IF(AND($Q$57="MODERADO",$S$54="DIRECTAMENTE",$T$54="DIRECTAMENTE"),1,IF(AND($Q$57="MODERADO",$S$54="DIRECTAMENTE",$T$54="INDIRECTAMENTE"),1,IF(AND($Q$57="MODERADO",$S$54="DIRECTAMENTE",$T$54="NO DISMINUYE"),1,IF(AND($Q$57="MODERADO",$S$54="NO DISMINUYE",$T$54="DIRECTAMENTE"),0,"N/A"))))))))</f>
        <v>N/A</v>
      </c>
      <c r="U57" s="311"/>
      <c r="V57" s="314"/>
      <c r="W57" s="893"/>
      <c r="X57" s="936"/>
      <c r="Y57" s="501"/>
      <c r="Z57" s="903"/>
      <c r="AA57" s="307"/>
      <c r="AB57" s="451"/>
      <c r="AC57" s="931"/>
      <c r="AD57" s="891"/>
      <c r="AE57" s="282"/>
      <c r="AF57" s="488" t="s">
        <v>243</v>
      </c>
      <c r="AG57" s="284"/>
      <c r="AH57" s="80" t="s">
        <v>95</v>
      </c>
      <c r="AO57" s="80" t="s">
        <v>121</v>
      </c>
    </row>
    <row r="58" spans="1:41" ht="55.5" customHeight="1" x14ac:dyDescent="0.2">
      <c r="A58" s="880"/>
      <c r="B58" s="845"/>
      <c r="C58" s="938"/>
      <c r="D58" s="311"/>
      <c r="E58" s="286" t="s">
        <v>317</v>
      </c>
      <c r="F58" s="888"/>
      <c r="G58" s="297"/>
      <c r="H58" s="297"/>
      <c r="I58" s="84"/>
      <c r="J58" s="317"/>
      <c r="K58" s="908"/>
      <c r="L58" s="87" t="s">
        <v>123</v>
      </c>
      <c r="M58" s="88" t="s">
        <v>34</v>
      </c>
      <c r="N58" s="60">
        <f>IF(M58="CONFIABLE",15,IF(M58="NO CONFIABLE",0,""))</f>
        <v>15</v>
      </c>
      <c r="O58" s="289"/>
      <c r="P58" s="321"/>
      <c r="Q58" s="290"/>
      <c r="R58" s="292"/>
      <c r="S58" s="294"/>
      <c r="T58" s="296"/>
      <c r="U58" s="311"/>
      <c r="V58" s="314"/>
      <c r="W58" s="893"/>
      <c r="X58" s="936"/>
      <c r="Y58" s="501"/>
      <c r="Z58" s="64" t="s">
        <v>124</v>
      </c>
      <c r="AA58" s="307"/>
      <c r="AB58" s="451"/>
      <c r="AC58" s="931"/>
      <c r="AD58" s="891"/>
      <c r="AE58" s="282"/>
      <c r="AF58" s="488"/>
      <c r="AG58" s="284"/>
      <c r="AH58" s="80" t="s">
        <v>125</v>
      </c>
      <c r="AJ58" s="80" t="s">
        <v>21</v>
      </c>
      <c r="AK58" s="80" t="s">
        <v>119</v>
      </c>
      <c r="AL58" s="80" t="s">
        <v>22</v>
      </c>
      <c r="AO58" s="80" t="s">
        <v>126</v>
      </c>
    </row>
    <row r="59" spans="1:41" ht="113.25" customHeight="1" x14ac:dyDescent="0.2">
      <c r="A59" s="880"/>
      <c r="B59" s="845"/>
      <c r="C59" s="938"/>
      <c r="D59" s="311"/>
      <c r="E59" s="286"/>
      <c r="F59" s="888"/>
      <c r="G59" s="297"/>
      <c r="H59" s="297"/>
      <c r="I59" s="84"/>
      <c r="J59" s="317"/>
      <c r="K59" s="908"/>
      <c r="L59" s="87" t="s">
        <v>127</v>
      </c>
      <c r="M59" s="88" t="s">
        <v>42</v>
      </c>
      <c r="N59" s="60">
        <f>IF(M59="SE INVESTIGAN Y SE RESUELVEN OPORTUNAMENTE",15,IF(M59="NO SE INVESTIGAN Y SE RESUELVEN OPORTUNAMENTE",0,""))</f>
        <v>15</v>
      </c>
      <c r="O59" s="289"/>
      <c r="P59" s="321"/>
      <c r="Q59" s="290"/>
      <c r="R59" s="292"/>
      <c r="S59" s="294"/>
      <c r="T59" s="296"/>
      <c r="U59" s="311"/>
      <c r="V59" s="314"/>
      <c r="W59" s="893"/>
      <c r="X59" s="936"/>
      <c r="Y59" s="501"/>
      <c r="Z59" s="441" t="s">
        <v>218</v>
      </c>
      <c r="AA59" s="307"/>
      <c r="AB59" s="451"/>
      <c r="AC59" s="931"/>
      <c r="AD59" s="891"/>
      <c r="AE59" s="282"/>
      <c r="AF59" s="488"/>
      <c r="AG59" s="284"/>
      <c r="AH59" s="80" t="s">
        <v>108</v>
      </c>
      <c r="AO59" s="80" t="s">
        <v>129</v>
      </c>
    </row>
    <row r="60" spans="1:41" ht="108.75" customHeight="1" x14ac:dyDescent="0.2">
      <c r="A60" s="881"/>
      <c r="B60" s="845"/>
      <c r="C60" s="939"/>
      <c r="D60" s="312"/>
      <c r="E60" s="286"/>
      <c r="F60" s="889"/>
      <c r="G60" s="334"/>
      <c r="H60" s="334"/>
      <c r="I60" s="84"/>
      <c r="J60" s="317"/>
      <c r="K60" s="909"/>
      <c r="L60" s="93" t="s">
        <v>130</v>
      </c>
      <c r="M60" s="91" t="s">
        <v>53</v>
      </c>
      <c r="N60" s="67">
        <f>IF(M60="COMPLETA",10,IF(M60="INCOMPLETA",5,IF(M60="NO EXISTE",0,"")))</f>
        <v>10</v>
      </c>
      <c r="O60" s="289"/>
      <c r="P60" s="321"/>
      <c r="Q60" s="291"/>
      <c r="R60" s="292"/>
      <c r="S60" s="295"/>
      <c r="T60" s="296"/>
      <c r="U60" s="312"/>
      <c r="V60" s="314"/>
      <c r="W60" s="894"/>
      <c r="X60" s="885"/>
      <c r="Y60" s="501"/>
      <c r="Z60" s="960"/>
      <c r="AA60" s="307"/>
      <c r="AB60" s="452"/>
      <c r="AC60" s="932"/>
      <c r="AD60" s="892"/>
      <c r="AE60" s="283"/>
      <c r="AF60" s="956"/>
      <c r="AG60" s="285"/>
      <c r="AO60" s="80" t="s">
        <v>131</v>
      </c>
    </row>
    <row r="61" spans="1:41" ht="37.5" customHeight="1" x14ac:dyDescent="0.2">
      <c r="A61" s="880" t="s">
        <v>232</v>
      </c>
      <c r="B61" s="844" t="s">
        <v>293</v>
      </c>
      <c r="C61" s="937" t="s">
        <v>318</v>
      </c>
      <c r="D61" s="333" t="s">
        <v>15</v>
      </c>
      <c r="E61" s="911" t="s">
        <v>319</v>
      </c>
      <c r="F61" s="887" t="s">
        <v>308</v>
      </c>
      <c r="G61" s="297" t="s">
        <v>9</v>
      </c>
      <c r="H61" s="297" t="s">
        <v>13</v>
      </c>
      <c r="I61" s="84" t="str">
        <f>CONCATENATE(G61,H61)</f>
        <v>IMPROBABLEMODERADO</v>
      </c>
      <c r="J61" s="316" t="str">
        <f>I62</f>
        <v>2. MODERADO</v>
      </c>
      <c r="K61" s="907" t="s">
        <v>320</v>
      </c>
      <c r="L61" s="94" t="s">
        <v>94</v>
      </c>
      <c r="M61" s="95" t="s">
        <v>3</v>
      </c>
      <c r="N61" s="96">
        <f>IF(M61="ASIGNADO",15,IF(M61="NO ASIGNADO",0,""))</f>
        <v>15</v>
      </c>
      <c r="O61" s="318">
        <f>SUM(N61:N67)</f>
        <v>100</v>
      </c>
      <c r="P61" s="320" t="s">
        <v>72</v>
      </c>
      <c r="Q61" s="323">
        <f>IF(Q64="DÉBIL",0,IF(Q64="MODERADO",50,IF(Q64="FUERTE",100,"")))</f>
        <v>100</v>
      </c>
      <c r="R61" s="324"/>
      <c r="S61" s="310" t="s">
        <v>95</v>
      </c>
      <c r="T61" s="310" t="s">
        <v>95</v>
      </c>
      <c r="U61" s="311" t="s">
        <v>88</v>
      </c>
      <c r="V61" s="313" t="s">
        <v>113</v>
      </c>
      <c r="W61" s="893" t="s">
        <v>238</v>
      </c>
      <c r="X61" s="885" t="s">
        <v>321</v>
      </c>
      <c r="Y61" s="887" t="s">
        <v>300</v>
      </c>
      <c r="Z61" s="964">
        <v>44561</v>
      </c>
      <c r="AA61" s="965" t="s">
        <v>100</v>
      </c>
      <c r="AB61" s="451" t="s">
        <v>322</v>
      </c>
      <c r="AC61" s="930">
        <v>44439</v>
      </c>
      <c r="AD61" s="505" t="s">
        <v>323</v>
      </c>
      <c r="AE61" s="961" t="s">
        <v>315</v>
      </c>
      <c r="AF61" s="488" t="s">
        <v>243</v>
      </c>
      <c r="AG61" s="284" t="s">
        <v>324</v>
      </c>
      <c r="AH61" s="80" t="s">
        <v>104</v>
      </c>
      <c r="AI61" s="80" t="s">
        <v>105</v>
      </c>
      <c r="AJ61" s="80" t="s">
        <v>13</v>
      </c>
      <c r="AK61" s="80" t="s">
        <v>76</v>
      </c>
      <c r="AL61" s="80" t="s">
        <v>13</v>
      </c>
      <c r="AN61" s="80" t="s">
        <v>100</v>
      </c>
      <c r="AO61" s="80" t="s">
        <v>106</v>
      </c>
    </row>
    <row r="62" spans="1:41" ht="96" customHeight="1" x14ac:dyDescent="0.2">
      <c r="A62" s="880"/>
      <c r="B62" s="845"/>
      <c r="C62" s="938"/>
      <c r="D62" s="311"/>
      <c r="E62" s="952"/>
      <c r="F62" s="888"/>
      <c r="G62" s="297"/>
      <c r="H62" s="297"/>
      <c r="I62" s="84" t="str">
        <f>IF(I61="RARA VEZINSIGNIFICANTE","1. BAJO",IF(I61="RARA VEZMENOR","2. BAJO",IF(I61="IMPROBABLEINSIGNIFICANTE","3. BAJO",IF(I61="IMPROBABLEMENOR","4. BAJO",IF(I61="POSIBLEINSIGNIFICANTE","5. BAJO",IF(I61="RARA VEZMODERADO","1. MODERADO",IF(I61="IMPROBABLEMODERADO","2. MODERADO",IF(I61="POSIBLEMENOR","3. MODERADO",IF(I61="PROBABLEINSIGNIFICANTE","4. MODERADO",IF(I61="RARA VEZMAYOR","1. ALTO",IF(I61="IMPROBABLEMAYOR","2. ALTO",IF(I61="POSIBLEMODERADO","3. ALTO",IF(I61="PROBABLEMENOR","4. ALTO",IF(I61="PROBABLEMODERADO","5. ALTO",IF(I61="CASI SEGUROINSIGNIFICANTE","6. ALTO",IF(I61="CASI SEGUROMENOR","7. ALTO",IF(I61="RARA VEZCATASTRÓFICO","1. EXTREMO",IF(I61="IMPROBABLECATASTRÓFICO","2. EXTREMO",IF(I61="POSIBLEMAYOR","3. EXTREMO",IF(I61="POSIBLECATASTRÓFICO","4. EXTREMO",IF(I61="PROBABLEMAYOR","5. EXTREMO",IF(I61="PROBABLECATASTRÓFICO","6. EXTREMO",IF(I61="CASI SEGUROMODERADO","7. EXTREMO",IF(I61="CASI SEGUROMAYOR","8. EXTREMO",IF(I61="CASI SEGUROCATASTRÓFICO","9. EXTREMO","")))))))))))))))))))))))))</f>
        <v>2. MODERADO</v>
      </c>
      <c r="J62" s="317"/>
      <c r="K62" s="908"/>
      <c r="L62" s="97" t="s">
        <v>107</v>
      </c>
      <c r="M62" s="88" t="s">
        <v>11</v>
      </c>
      <c r="N62" s="60">
        <f>IF(M62="ADECUADO",15,IF(M62="INADECUADO",0,""))</f>
        <v>15</v>
      </c>
      <c r="O62" s="319"/>
      <c r="P62" s="321"/>
      <c r="Q62" s="323"/>
      <c r="R62" s="325"/>
      <c r="S62" s="310"/>
      <c r="T62" s="310"/>
      <c r="U62" s="311"/>
      <c r="V62" s="314"/>
      <c r="W62" s="893"/>
      <c r="X62" s="886"/>
      <c r="Y62" s="887"/>
      <c r="Z62" s="440"/>
      <c r="AA62" s="965"/>
      <c r="AB62" s="451"/>
      <c r="AC62" s="931"/>
      <c r="AD62" s="966"/>
      <c r="AE62" s="961"/>
      <c r="AF62" s="488"/>
      <c r="AG62" s="284"/>
      <c r="AH62" s="80" t="s">
        <v>95</v>
      </c>
      <c r="AI62" s="80" t="s">
        <v>108</v>
      </c>
      <c r="AL62" s="80" t="s">
        <v>18</v>
      </c>
      <c r="AN62" s="80" t="s">
        <v>109</v>
      </c>
      <c r="AO62" s="80" t="s">
        <v>96</v>
      </c>
    </row>
    <row r="63" spans="1:41" ht="24" customHeight="1" x14ac:dyDescent="0.2">
      <c r="A63" s="880"/>
      <c r="B63" s="845"/>
      <c r="C63" s="938"/>
      <c r="D63" s="311"/>
      <c r="E63" s="952"/>
      <c r="F63" s="888"/>
      <c r="G63" s="297"/>
      <c r="H63" s="297"/>
      <c r="I63" s="84" t="str">
        <f>IF(OR(I62="1. BAJO",I62="2. BAJO",I62="3. BAJO",I62="4. BAJO",I62="5. BAJO"),"BAJO",IF(OR(I62="1. MODERADO",I62="2. MODERADO",I62="3. MODERADO",I62="4. MODERADO"),"MODERADO",IF(OR(I62="1. ALTO",I62="2. ALTO",I62="3. ALTO",I62="4. ALTO",I62="5. ALTO",I62="6. ALTO",I62="7. ALTO"),"ALTO",IF(OR(I62="1. EXTREMO",I62="2. EXTREMO",I62="3. EXTREMO",I62="4. EXTREMO",I62="5. EXTREMO",I62="6. EXTREMO",I62="7. EXTREMO",I62="8. EXTREMO",I62="9. EXTREMO"),"EXTREMO",""))))</f>
        <v>MODERADO</v>
      </c>
      <c r="J63" s="317"/>
      <c r="K63" s="908"/>
      <c r="L63" s="92" t="s">
        <v>110</v>
      </c>
      <c r="M63" s="88" t="s">
        <v>16</v>
      </c>
      <c r="N63" s="60">
        <f>IF(M63="OPORTUNA",15,IF(M63="INOPORTUNA",0,""))</f>
        <v>15</v>
      </c>
      <c r="O63" s="319"/>
      <c r="P63" s="321"/>
      <c r="Q63" s="323"/>
      <c r="R63" s="325"/>
      <c r="S63" s="62" t="s">
        <v>111</v>
      </c>
      <c r="T63" s="62" t="s">
        <v>112</v>
      </c>
      <c r="U63" s="311"/>
      <c r="V63" s="314"/>
      <c r="W63" s="893"/>
      <c r="X63" s="886"/>
      <c r="Y63" s="887"/>
      <c r="Z63" s="440"/>
      <c r="AA63" s="965"/>
      <c r="AB63" s="451"/>
      <c r="AC63" s="931"/>
      <c r="AD63" s="966"/>
      <c r="AE63" s="961"/>
      <c r="AF63" s="488"/>
      <c r="AG63" s="284"/>
      <c r="AH63" s="80" t="s">
        <v>113</v>
      </c>
      <c r="AI63" s="80" t="s">
        <v>114</v>
      </c>
      <c r="AJ63" s="80" t="s">
        <v>97</v>
      </c>
      <c r="AK63" s="80" t="s">
        <v>115</v>
      </c>
      <c r="AL63" s="80" t="s">
        <v>24</v>
      </c>
      <c r="AO63" s="80" t="s">
        <v>116</v>
      </c>
    </row>
    <row r="64" spans="1:41" ht="36" customHeight="1" x14ac:dyDescent="0.2">
      <c r="A64" s="880"/>
      <c r="B64" s="845"/>
      <c r="C64" s="938"/>
      <c r="D64" s="311"/>
      <c r="E64" s="64" t="s">
        <v>117</v>
      </c>
      <c r="F64" s="888"/>
      <c r="G64" s="297"/>
      <c r="H64" s="297"/>
      <c r="I64" s="84"/>
      <c r="J64" s="317"/>
      <c r="K64" s="908"/>
      <c r="L64" s="97" t="s">
        <v>118</v>
      </c>
      <c r="M64" s="88" t="s">
        <v>119</v>
      </c>
      <c r="N64" s="60">
        <f>IF(M64="PREVENIR",15,IF(M64="DETECTAR",10,IF(M64="NO ES UN CONTROL",0,"")))</f>
        <v>15</v>
      </c>
      <c r="O64" s="288" t="str">
        <f>IF(O61&lt;86,"DÉBIL",IF(O61&lt;96,"MODERADO",IF(O61&lt;101,"FUERTE","")))</f>
        <v>FUERTE</v>
      </c>
      <c r="P64" s="321"/>
      <c r="Q64" s="290" t="str">
        <f>IF(AND(O64="FUERTE",P61="FUERTE (SIEMPRE SE EJECUTA)"),"FUERTE",IF(OR(O64="DÉBIL",P61="DÉBIL (NO SE EJECUTA)"),"DÉBIL",IF(OR(O64="MODERADO",P61="MODERADO (ALGUNAS VECES)"),"MODERADO")))</f>
        <v>FUERTE</v>
      </c>
      <c r="R64" s="292" t="str">
        <f>IF(AND(O64="FUERTE",P61="FUERTE (SIEMPRE SE EJECUTA)"),"NO","SÍ")</f>
        <v>NO</v>
      </c>
      <c r="S64" s="294">
        <f>IF(AND($Q$64="FUERTE",$S$61="DIRECTAMENTE",$T$61="DIRECTAMENTE"),2,IF(AND($Q$64="FUERTE",$S$61="DIRECTAMENTE",$T$61="INDIRECTAMENTE"),2,IF(AND($Q$64="FUERTE",$S$61="DIRECTAMENTE",$T$61="NO DISMINUYE"),2,IF(AND($Q$64="FUERTE",$S$61="NO DISMINUYE",$T$61="DIRECTAMENTE"),0,IF(AND($Q$64="MODERADO",$S$61="DIRECTAMENTE",$T$61="DIRECTAMENTE"),1,IF(AND($Q$64="MODERADO",$S$61="DIRECTAMENTE",$T$61="INDIRECTAMENTE"),1,IF(AND($Q$64="MODERADO",$S$61="DIRECTAMENTE",$T$61="NO DISMINUYE"),1,IF(AND($Q$64="MODERADO",$S$61="NO DISMINUYE",$T$61="DIRECTAMENTE"),0,"N/A"))))))))</f>
        <v>2</v>
      </c>
      <c r="T64" s="295">
        <f>IF(AND($Q$64="FUERTE",$S$61="DIRECTAMENTE",$T$61="DIRECTAMENTE"),2,IF(AND($Q$64="FUERTE",$S$61="DIRECTAMENTE",$T$61="INDIRECTAMENTE"),2,IF(AND($Q$64="FUERTE",$S$61="DIRECTAMENTE",$T$61="NO DISMINUYE"),2,IF(AND($Q$64="FUERTE",$S$61="NO DISMINUYE",$T$61="DIRECTAMENTE"),0,IF(AND($Q$64="MODERADO",$S$61="DIRECTAMENTE",$T$61="DIRECTAMENTE"),1,IF(AND($Q$64="MODERADO",$S$61="DIRECTAMENTE",$T$61="INDIRECTAMENTE"),1,IF(AND($Q$64="MODERADO",$S$61="DIRECTAMENTE",$T$61="NO DISMINUYE"),1,IF(AND($Q$64="MODERADO",$S$61="NO DISMINUYE",$T$61="DIRECTAMENTE"),0,"N/A"))))))))</f>
        <v>2</v>
      </c>
      <c r="U64" s="311"/>
      <c r="V64" s="314"/>
      <c r="W64" s="893"/>
      <c r="X64" s="886"/>
      <c r="Y64" s="887"/>
      <c r="Z64" s="440"/>
      <c r="AA64" s="965"/>
      <c r="AB64" s="451"/>
      <c r="AC64" s="931"/>
      <c r="AD64" s="966"/>
      <c r="AE64" s="961"/>
      <c r="AF64" s="488" t="s">
        <v>243</v>
      </c>
      <c r="AG64" s="284"/>
      <c r="AH64" s="80" t="s">
        <v>95</v>
      </c>
      <c r="AO64" s="80" t="s">
        <v>121</v>
      </c>
    </row>
    <row r="65" spans="1:41" ht="36.75" customHeight="1" x14ac:dyDescent="0.2">
      <c r="A65" s="880"/>
      <c r="B65" s="845"/>
      <c r="C65" s="938"/>
      <c r="D65" s="311"/>
      <c r="E65" s="952" t="s">
        <v>325</v>
      </c>
      <c r="F65" s="888"/>
      <c r="G65" s="297"/>
      <c r="H65" s="297"/>
      <c r="I65" s="84"/>
      <c r="J65" s="317"/>
      <c r="K65" s="908"/>
      <c r="L65" s="97" t="s">
        <v>123</v>
      </c>
      <c r="M65" s="88" t="s">
        <v>34</v>
      </c>
      <c r="N65" s="60">
        <f>IF(M65="CONFIABLE",15,IF(M65="NO CONFIABLE",0,""))</f>
        <v>15</v>
      </c>
      <c r="O65" s="289"/>
      <c r="P65" s="321"/>
      <c r="Q65" s="290"/>
      <c r="R65" s="292"/>
      <c r="S65" s="294"/>
      <c r="T65" s="296"/>
      <c r="U65" s="311"/>
      <c r="V65" s="314"/>
      <c r="W65" s="893"/>
      <c r="X65" s="886"/>
      <c r="Y65" s="887"/>
      <c r="Z65" s="64" t="s">
        <v>124</v>
      </c>
      <c r="AA65" s="965"/>
      <c r="AB65" s="451"/>
      <c r="AC65" s="931"/>
      <c r="AD65" s="966"/>
      <c r="AE65" s="961"/>
      <c r="AF65" s="488"/>
      <c r="AG65" s="284"/>
      <c r="AH65" s="80" t="s">
        <v>125</v>
      </c>
      <c r="AJ65" s="80" t="s">
        <v>21</v>
      </c>
      <c r="AK65" s="80" t="s">
        <v>119</v>
      </c>
      <c r="AL65" s="80" t="s">
        <v>22</v>
      </c>
      <c r="AO65" s="80" t="s">
        <v>126</v>
      </c>
    </row>
    <row r="66" spans="1:41" ht="44.25" customHeight="1" x14ac:dyDescent="0.2">
      <c r="A66" s="880"/>
      <c r="B66" s="845"/>
      <c r="C66" s="938"/>
      <c r="D66" s="311"/>
      <c r="E66" s="952"/>
      <c r="F66" s="888"/>
      <c r="G66" s="297"/>
      <c r="H66" s="297"/>
      <c r="I66" s="84"/>
      <c r="J66" s="317"/>
      <c r="K66" s="908"/>
      <c r="L66" s="97" t="s">
        <v>127</v>
      </c>
      <c r="M66" s="88" t="s">
        <v>42</v>
      </c>
      <c r="N66" s="60">
        <f>IF(M66="SE INVESTIGAN Y SE RESUELVEN OPORTUNAMENTE",15,IF(M66="NO SE INVESTIGAN Y SE RESUELVEN OPORTUNAMENTE",0,""))</f>
        <v>15</v>
      </c>
      <c r="O66" s="289"/>
      <c r="P66" s="321"/>
      <c r="Q66" s="290"/>
      <c r="R66" s="292"/>
      <c r="S66" s="294"/>
      <c r="T66" s="296"/>
      <c r="U66" s="311"/>
      <c r="V66" s="314"/>
      <c r="W66" s="893"/>
      <c r="X66" s="886"/>
      <c r="Y66" s="887"/>
      <c r="Z66" s="440" t="s">
        <v>326</v>
      </c>
      <c r="AA66" s="965"/>
      <c r="AB66" s="451"/>
      <c r="AC66" s="931"/>
      <c r="AD66" s="966"/>
      <c r="AE66" s="961"/>
      <c r="AF66" s="488"/>
      <c r="AG66" s="284"/>
      <c r="AH66" s="80" t="s">
        <v>108</v>
      </c>
      <c r="AO66" s="80" t="s">
        <v>129</v>
      </c>
    </row>
    <row r="67" spans="1:41" ht="138.6" customHeight="1" x14ac:dyDescent="0.2">
      <c r="A67" s="881"/>
      <c r="B67" s="846"/>
      <c r="C67" s="938"/>
      <c r="D67" s="311"/>
      <c r="E67" s="971"/>
      <c r="F67" s="888"/>
      <c r="G67" s="297"/>
      <c r="H67" s="297"/>
      <c r="I67" s="98"/>
      <c r="J67" s="973"/>
      <c r="K67" s="908"/>
      <c r="L67" s="99" t="s">
        <v>130</v>
      </c>
      <c r="M67" s="100" t="s">
        <v>53</v>
      </c>
      <c r="N67" s="101">
        <f>IF(M67="COMPLETA",10,IF(M67="INCOMPLETA",5,IF(M67="NO EXISTE",0,"")))</f>
        <v>10</v>
      </c>
      <c r="O67" s="963"/>
      <c r="P67" s="322"/>
      <c r="Q67" s="290"/>
      <c r="R67" s="293"/>
      <c r="S67" s="295"/>
      <c r="T67" s="296"/>
      <c r="U67" s="311"/>
      <c r="V67" s="968"/>
      <c r="W67" s="893"/>
      <c r="X67" s="926"/>
      <c r="Y67" s="887"/>
      <c r="Z67" s="440"/>
      <c r="AA67" s="965"/>
      <c r="AB67" s="452"/>
      <c r="AC67" s="932"/>
      <c r="AD67" s="967"/>
      <c r="AE67" s="962"/>
      <c r="AF67" s="956"/>
      <c r="AG67" s="285"/>
      <c r="AO67" s="80" t="s">
        <v>131</v>
      </c>
    </row>
    <row r="68" spans="1:41" ht="37.5" customHeight="1" x14ac:dyDescent="0.2">
      <c r="A68" s="880" t="s">
        <v>232</v>
      </c>
      <c r="B68" s="845" t="s">
        <v>293</v>
      </c>
      <c r="C68" s="891" t="s">
        <v>327</v>
      </c>
      <c r="D68" s="846" t="s">
        <v>15</v>
      </c>
      <c r="E68" s="952" t="s">
        <v>328</v>
      </c>
      <c r="F68" s="887" t="s">
        <v>329</v>
      </c>
      <c r="G68" s="972" t="s">
        <v>19</v>
      </c>
      <c r="H68" s="972" t="s">
        <v>13</v>
      </c>
      <c r="I68" s="102" t="str">
        <f>CONCATENATE(G68,H68)</f>
        <v>PROBABLEMODERADO</v>
      </c>
      <c r="J68" s="317" t="str">
        <f>I69</f>
        <v>5. ALTO</v>
      </c>
      <c r="K68" s="969" t="s">
        <v>330</v>
      </c>
      <c r="L68" s="103" t="s">
        <v>94</v>
      </c>
      <c r="M68" s="86" t="s">
        <v>3</v>
      </c>
      <c r="N68" s="57">
        <f>IF(M68="ASIGNADO",15,IF(M68="NO ASIGNADO",0,""))</f>
        <v>15</v>
      </c>
      <c r="O68" s="319">
        <f>SUM(N68:N74)</f>
        <v>100</v>
      </c>
      <c r="P68" s="321" t="s">
        <v>72</v>
      </c>
      <c r="Q68" s="970">
        <f>IF(Q71="DÉBIL",0,IF(Q71="MODERADO",50,IF(Q71="FUERTE",100,"")))</f>
        <v>100</v>
      </c>
      <c r="R68" s="325"/>
      <c r="S68" s="976" t="s">
        <v>95</v>
      </c>
      <c r="T68" s="976" t="s">
        <v>95</v>
      </c>
      <c r="U68" s="977" t="s">
        <v>96</v>
      </c>
      <c r="V68" s="314" t="s">
        <v>113</v>
      </c>
      <c r="W68" s="978">
        <v>43739</v>
      </c>
      <c r="X68" s="886" t="s">
        <v>331</v>
      </c>
      <c r="Y68" s="887" t="s">
        <v>300</v>
      </c>
      <c r="Z68" s="975">
        <v>44561</v>
      </c>
      <c r="AA68" s="307" t="s">
        <v>100</v>
      </c>
      <c r="AB68" s="451" t="s">
        <v>332</v>
      </c>
      <c r="AC68" s="930">
        <v>44439</v>
      </c>
      <c r="AD68" s="500" t="s">
        <v>333</v>
      </c>
      <c r="AE68" s="282" t="s">
        <v>315</v>
      </c>
      <c r="AF68" s="287" t="s">
        <v>243</v>
      </c>
      <c r="AG68" s="284" t="s">
        <v>334</v>
      </c>
      <c r="AH68" s="80" t="s">
        <v>104</v>
      </c>
      <c r="AI68" s="80" t="s">
        <v>105</v>
      </c>
      <c r="AJ68" s="80" t="s">
        <v>13</v>
      </c>
      <c r="AK68" s="80" t="s">
        <v>76</v>
      </c>
      <c r="AL68" s="80" t="s">
        <v>13</v>
      </c>
      <c r="AN68" s="80" t="s">
        <v>100</v>
      </c>
      <c r="AO68" s="80" t="s">
        <v>106</v>
      </c>
    </row>
    <row r="69" spans="1:41" ht="51.75" customHeight="1" x14ac:dyDescent="0.2">
      <c r="A69" s="880"/>
      <c r="B69" s="845"/>
      <c r="C69" s="943"/>
      <c r="D69" s="311"/>
      <c r="E69" s="952"/>
      <c r="F69" s="888"/>
      <c r="G69" s="297"/>
      <c r="H69" s="297"/>
      <c r="I69" s="84" t="str">
        <f>IF(I68="RARA VEZINSIGNIFICANTE","1. BAJO",IF(I68="RARA VEZMENOR","2. BAJO",IF(I68="IMPROBABLEINSIGNIFICANTE","3. BAJO",IF(I68="IMPROBABLEMENOR","4. BAJO",IF(I68="POSIBLEINSIGNIFICANTE","5. BAJO",IF(I68="RARA VEZMODERADO","1. MODERADO",IF(I68="IMPROBABLEMODERADO","2. MODERADO",IF(I68="POSIBLEMENOR","3. MODERADO",IF(I68="PROBABLEINSIGNIFICANTE","4. MODERADO",IF(I68="RARA VEZMAYOR","1. ALTO",IF(I68="IMPROBABLEMAYOR","2. ALTO",IF(I68="POSIBLEMODERADO","3. ALTO",IF(I68="PROBABLEMENOR","4. ALTO",IF(I68="PROBABLEMODERADO","5. ALTO",IF(I68="CASI SEGUROINSIGNIFICANTE","6. ALTO",IF(I68="CASI SEGUROMENOR","7. ALTO",IF(I68="RARA VEZCATASTRÓFICO","1. EXTREMO",IF(I68="IMPROBABLECATASTRÓFICO","2. EXTREMO",IF(I68="POSIBLEMAYOR","3. EXTREMO",IF(I68="POSIBLECATASTRÓFICO","4. EXTREMO",IF(I68="PROBABLEMAYOR","5. EXTREMO",IF(I68="PROBABLECATASTRÓFICO","6. EXTREMO",IF(I68="CASI SEGUROMODERADO","7. EXTREMO",IF(I68="CASI SEGUROMAYOR","8. EXTREMO",IF(I68="CASI SEGUROCATASTRÓFICO","9. EXTREMO","")))))))))))))))))))))))))</f>
        <v>5. ALTO</v>
      </c>
      <c r="J69" s="317"/>
      <c r="K69" s="954"/>
      <c r="L69" s="97" t="s">
        <v>107</v>
      </c>
      <c r="M69" s="88" t="s">
        <v>11</v>
      </c>
      <c r="N69" s="60">
        <f>IF(M69="ADECUADO",15,IF(M69="INADECUADO",0,""))</f>
        <v>15</v>
      </c>
      <c r="O69" s="319"/>
      <c r="P69" s="321"/>
      <c r="Q69" s="323"/>
      <c r="R69" s="325"/>
      <c r="S69" s="310"/>
      <c r="T69" s="310"/>
      <c r="U69" s="311"/>
      <c r="V69" s="314"/>
      <c r="W69" s="896"/>
      <c r="X69" s="886"/>
      <c r="Y69" s="887"/>
      <c r="Z69" s="899"/>
      <c r="AA69" s="307"/>
      <c r="AB69" s="451"/>
      <c r="AC69" s="931"/>
      <c r="AD69" s="516"/>
      <c r="AE69" s="282"/>
      <c r="AF69" s="284"/>
      <c r="AG69" s="284"/>
      <c r="AH69" s="80" t="s">
        <v>95</v>
      </c>
      <c r="AI69" s="80" t="s">
        <v>108</v>
      </c>
      <c r="AL69" s="80" t="s">
        <v>18</v>
      </c>
      <c r="AN69" s="80" t="s">
        <v>109</v>
      </c>
      <c r="AO69" s="80" t="s">
        <v>96</v>
      </c>
    </row>
    <row r="70" spans="1:41" ht="69.75" customHeight="1" x14ac:dyDescent="0.2">
      <c r="A70" s="880"/>
      <c r="B70" s="845"/>
      <c r="C70" s="943"/>
      <c r="D70" s="311"/>
      <c r="E70" s="952"/>
      <c r="F70" s="888"/>
      <c r="G70" s="297"/>
      <c r="H70" s="297"/>
      <c r="I70" s="84" t="str">
        <f>IF(OR(I69="1. BAJO",I69="2. BAJO",I69="3. BAJO",I69="4. BAJO",I69="5. BAJO"),"BAJO",IF(OR(I69="1. MODERADO",I69="2. MODERADO",I69="3. MODERADO",I69="4. MODERADO"),"MODERADO",IF(OR(I69="1. ALTO",I69="2. ALTO",I69="3. ALTO",I69="4. ALTO",I69="5. ALTO",I69="6. ALTO",I69="7. ALTO"),"ALTO",IF(OR(I69="1. EXTREMO",I69="2. EXTREMO",I69="3. EXTREMO",I69="4. EXTREMO",I69="5. EXTREMO",I69="6. EXTREMO",I69="7. EXTREMO",I69="8. EXTREMO",I69="9. EXTREMO"),"EXTREMO",""))))</f>
        <v>ALTO</v>
      </c>
      <c r="J70" s="317"/>
      <c r="K70" s="954"/>
      <c r="L70" s="92" t="s">
        <v>110</v>
      </c>
      <c r="M70" s="88" t="s">
        <v>16</v>
      </c>
      <c r="N70" s="60">
        <f>IF(M70="OPORTUNA",15,IF(M70="INOPORTUNA",0,""))</f>
        <v>15</v>
      </c>
      <c r="O70" s="319"/>
      <c r="P70" s="321"/>
      <c r="Q70" s="323"/>
      <c r="R70" s="325"/>
      <c r="S70" s="62" t="s">
        <v>111</v>
      </c>
      <c r="T70" s="62" t="s">
        <v>112</v>
      </c>
      <c r="U70" s="311"/>
      <c r="V70" s="314"/>
      <c r="W70" s="896"/>
      <c r="X70" s="886"/>
      <c r="Y70" s="887"/>
      <c r="Z70" s="899"/>
      <c r="AA70" s="307"/>
      <c r="AB70" s="451"/>
      <c r="AC70" s="931"/>
      <c r="AD70" s="516"/>
      <c r="AE70" s="282"/>
      <c r="AF70" s="284"/>
      <c r="AG70" s="284"/>
      <c r="AH70" s="80" t="s">
        <v>113</v>
      </c>
      <c r="AI70" s="80" t="s">
        <v>114</v>
      </c>
      <c r="AJ70" s="80" t="s">
        <v>97</v>
      </c>
      <c r="AK70" s="80" t="s">
        <v>115</v>
      </c>
      <c r="AL70" s="80" t="s">
        <v>24</v>
      </c>
      <c r="AO70" s="80" t="s">
        <v>116</v>
      </c>
    </row>
    <row r="71" spans="1:41" ht="36" customHeight="1" x14ac:dyDescent="0.2">
      <c r="A71" s="880"/>
      <c r="B71" s="845"/>
      <c r="C71" s="943"/>
      <c r="D71" s="311"/>
      <c r="E71" s="64" t="s">
        <v>117</v>
      </c>
      <c r="F71" s="888"/>
      <c r="G71" s="297"/>
      <c r="H71" s="297"/>
      <c r="I71" s="84"/>
      <c r="J71" s="317"/>
      <c r="K71" s="954"/>
      <c r="L71" s="97" t="s">
        <v>118</v>
      </c>
      <c r="M71" s="88" t="s">
        <v>119</v>
      </c>
      <c r="N71" s="60">
        <f>IF(M71="PREVENIR",15,IF(M71="DETECTAR",10,IF(M71="NO ES UN CONTROL",0,"")))</f>
        <v>15</v>
      </c>
      <c r="O71" s="288" t="str">
        <f>IF(O68&lt;86,"DÉBIL",IF(O68&lt;96,"MODERADO",IF(O68&lt;101,"FUERTE","")))</f>
        <v>FUERTE</v>
      </c>
      <c r="P71" s="321"/>
      <c r="Q71" s="290" t="str">
        <f>IF(AND(O71="FUERTE",P68="FUERTE (SIEMPRE SE EJECUTA)"),"FUERTE",IF(OR(O71="DÉBIL",P68="DÉBIL (NO SE EJECUTA)"),"DÉBIL",IF(OR(O71="MODERADO",P68="MODERADO (ALGUNAS VECES)"),"MODERADO")))</f>
        <v>FUERTE</v>
      </c>
      <c r="R71" s="292" t="str">
        <f>IF(AND(O71="FUERTE",P68="FUERTE (SIEMPRE SE EJECUTA)"),"NO","SÍ")</f>
        <v>NO</v>
      </c>
      <c r="S71" s="294">
        <f>IF(AND($Q$71="FUERTE",$S$68="DIRECTAMENTE",$T$68="DIRECTAMENTE"),2,IF(AND($Q$71="FUERTE",$S$68="DIRECTAMENTE",$T$68="INDIRECTAMENTE"),2,IF(AND($Q$71="FUERTE",$S$68="DIRECTAMENTE",$T$68="NO DISMINUYE"),2,IF(AND($Q$71="FUERTE",$S$68="NO DISMINUYE",$T$68="DIRECTAMENTE"),0,IF(AND($Q$71="MODERADO",$S$68="DIRECTAMENTE",$T$68="DIRECTAMENTE"),1,IF(AND($Q$71="MODERADO",$S$68="DIRECTAMENTE",$T$68="INDIRECTAMENTE"),1,IF(AND($Q$71="MODERADO",$S$68="DIRECTAMENTE",$T$68="NO DISMINUYE"),1,IF(AND($Q$71="MODERADO",$S$68="NO DISMINUYE",$T$68="DIRECTAMENTE"),0,"N/A"))))))))</f>
        <v>2</v>
      </c>
      <c r="T71" s="295">
        <f>IF(AND($Q$71="FUERTE",$S$68="DIRECTAMENTE",$T$68="DIRECTAMENTE"),2,IF(AND($Q$71="FUERTE",$S$68="DIRECTAMENTE",$T$68="INDIRECTAMENTE"),2,IF(AND($Q$71="FUERTE",$S$68="DIRECTAMENTE",$T$68="NO DISMINUYE"),2,IF(AND($Q$71="FUERTE",$S$68="NO DISMINUYE",$T$68="DIRECTAMENTE"),0,IF(AND($Q$71="MODERADO",$S$68="DIRECTAMENTE",$T$68="DIRECTAMENTE"),1,IF(AND($Q$71="MODERADO",$S$68="DIRECTAMENTE",$T$68="INDIRECTAMENTE"),1,IF(AND($Q$71="MODERADO",$S$68="DIRECTAMENTE",$T$68="NO DISMINUYE"),1,IF(AND($Q$71="MODERADO",$S$68="NO DISMINUYE",$T$68="DIRECTAMENTE"),0,"N/A"))))))))</f>
        <v>2</v>
      </c>
      <c r="U71" s="311"/>
      <c r="V71" s="314"/>
      <c r="W71" s="896"/>
      <c r="X71" s="886"/>
      <c r="Y71" s="887"/>
      <c r="Z71" s="900"/>
      <c r="AA71" s="307"/>
      <c r="AB71" s="451"/>
      <c r="AC71" s="931"/>
      <c r="AD71" s="516"/>
      <c r="AE71" s="282"/>
      <c r="AF71" s="488" t="s">
        <v>243</v>
      </c>
      <c r="AG71" s="284"/>
      <c r="AH71" s="80" t="s">
        <v>95</v>
      </c>
      <c r="AO71" s="80" t="s">
        <v>121</v>
      </c>
    </row>
    <row r="72" spans="1:41" ht="63" customHeight="1" x14ac:dyDescent="0.2">
      <c r="A72" s="880"/>
      <c r="B72" s="845"/>
      <c r="C72" s="943"/>
      <c r="D72" s="311"/>
      <c r="E72" s="952" t="s">
        <v>335</v>
      </c>
      <c r="F72" s="888"/>
      <c r="G72" s="297"/>
      <c r="H72" s="297"/>
      <c r="I72" s="84"/>
      <c r="J72" s="317"/>
      <c r="K72" s="954"/>
      <c r="L72" s="97" t="s">
        <v>123</v>
      </c>
      <c r="M72" s="88" t="s">
        <v>34</v>
      </c>
      <c r="N72" s="60">
        <f>IF(M72="CONFIABLE",15,IF(M72="NO CONFIABLE",0,""))</f>
        <v>15</v>
      </c>
      <c r="O72" s="289"/>
      <c r="P72" s="321"/>
      <c r="Q72" s="290"/>
      <c r="R72" s="292"/>
      <c r="S72" s="294"/>
      <c r="T72" s="296"/>
      <c r="U72" s="311"/>
      <c r="V72" s="314"/>
      <c r="W72" s="896"/>
      <c r="X72" s="886"/>
      <c r="Y72" s="887"/>
      <c r="Z72" s="64" t="s">
        <v>124</v>
      </c>
      <c r="AA72" s="307"/>
      <c r="AB72" s="451"/>
      <c r="AC72" s="931"/>
      <c r="AD72" s="516"/>
      <c r="AE72" s="282"/>
      <c r="AF72" s="488"/>
      <c r="AG72" s="284"/>
      <c r="AH72" s="80" t="s">
        <v>125</v>
      </c>
      <c r="AJ72" s="80" t="s">
        <v>21</v>
      </c>
      <c r="AK72" s="80" t="s">
        <v>119</v>
      </c>
      <c r="AL72" s="80" t="s">
        <v>22</v>
      </c>
      <c r="AO72" s="80" t="s">
        <v>126</v>
      </c>
    </row>
    <row r="73" spans="1:41" ht="136.5" customHeight="1" x14ac:dyDescent="0.2">
      <c r="A73" s="880"/>
      <c r="B73" s="845"/>
      <c r="C73" s="943"/>
      <c r="D73" s="311"/>
      <c r="E73" s="952"/>
      <c r="F73" s="888"/>
      <c r="G73" s="297"/>
      <c r="H73" s="297"/>
      <c r="I73" s="84"/>
      <c r="J73" s="317"/>
      <c r="K73" s="954"/>
      <c r="L73" s="97" t="s">
        <v>127</v>
      </c>
      <c r="M73" s="88" t="s">
        <v>42</v>
      </c>
      <c r="N73" s="60">
        <f>IF(M73="SE INVESTIGAN Y SE RESUELVEN OPORTUNAMENTE",15,IF(M73="NO SE INVESTIGAN Y SE RESUELVEN OPORTUNAMENTE",0,""))</f>
        <v>15</v>
      </c>
      <c r="O73" s="289"/>
      <c r="P73" s="321"/>
      <c r="Q73" s="290"/>
      <c r="R73" s="292"/>
      <c r="S73" s="294"/>
      <c r="T73" s="296"/>
      <c r="U73" s="311"/>
      <c r="V73" s="314"/>
      <c r="W73" s="896"/>
      <c r="X73" s="886"/>
      <c r="Y73" s="887"/>
      <c r="Z73" s="894" t="s">
        <v>336</v>
      </c>
      <c r="AA73" s="307"/>
      <c r="AB73" s="451"/>
      <c r="AC73" s="931"/>
      <c r="AD73" s="516"/>
      <c r="AE73" s="282"/>
      <c r="AF73" s="488"/>
      <c r="AG73" s="284"/>
      <c r="AH73" s="80" t="s">
        <v>108</v>
      </c>
      <c r="AO73" s="80" t="s">
        <v>129</v>
      </c>
    </row>
    <row r="74" spans="1:41" ht="60.75" customHeight="1" x14ac:dyDescent="0.2">
      <c r="A74" s="881"/>
      <c r="B74" s="846"/>
      <c r="C74" s="944"/>
      <c r="D74" s="312"/>
      <c r="E74" s="971"/>
      <c r="F74" s="888"/>
      <c r="G74" s="334"/>
      <c r="H74" s="334"/>
      <c r="I74" s="84"/>
      <c r="J74" s="317"/>
      <c r="K74" s="955"/>
      <c r="L74" s="93" t="s">
        <v>130</v>
      </c>
      <c r="M74" s="91" t="s">
        <v>53</v>
      </c>
      <c r="N74" s="67">
        <f>IF(M74="COMPLETA",10,IF(M74="INCOMPLETA",5,IF(M74="NO EXISTE",0,"")))</f>
        <v>10</v>
      </c>
      <c r="O74" s="289"/>
      <c r="P74" s="322"/>
      <c r="Q74" s="291"/>
      <c r="R74" s="293"/>
      <c r="S74" s="295"/>
      <c r="T74" s="296"/>
      <c r="U74" s="312"/>
      <c r="V74" s="314"/>
      <c r="W74" s="897"/>
      <c r="X74" s="926"/>
      <c r="Y74" s="887"/>
      <c r="Z74" s="903"/>
      <c r="AA74" s="308"/>
      <c r="AB74" s="452"/>
      <c r="AC74" s="932"/>
      <c r="AD74" s="517"/>
      <c r="AE74" s="989"/>
      <c r="AF74" s="974"/>
      <c r="AG74" s="990"/>
      <c r="AO74" s="80" t="s">
        <v>131</v>
      </c>
    </row>
    <row r="75" spans="1:41" ht="27.75" customHeight="1" x14ac:dyDescent="0.2">
      <c r="A75" s="277" t="s">
        <v>160</v>
      </c>
      <c r="B75" s="277"/>
      <c r="C75" s="277"/>
      <c r="D75" s="277"/>
      <c r="E75" s="277"/>
      <c r="F75" s="277"/>
      <c r="G75" s="277"/>
      <c r="H75" s="277"/>
      <c r="I75" s="277"/>
      <c r="J75" s="277"/>
      <c r="K75" s="277"/>
      <c r="L75" s="277"/>
      <c r="M75" s="277"/>
      <c r="N75" s="277"/>
      <c r="O75" s="277"/>
      <c r="P75" s="277"/>
      <c r="Q75" s="277"/>
      <c r="R75" s="277"/>
      <c r="S75" s="277"/>
      <c r="T75" s="277"/>
      <c r="U75" s="277"/>
      <c r="V75" s="277"/>
      <c r="W75" s="277"/>
      <c r="X75" s="277"/>
      <c r="Y75" s="277"/>
      <c r="Z75" s="277"/>
      <c r="AA75" s="277"/>
      <c r="AB75" s="277"/>
      <c r="AC75" s="277"/>
      <c r="AD75" s="277"/>
      <c r="AE75" s="988"/>
      <c r="AF75" s="988"/>
      <c r="AG75" s="988"/>
      <c r="AO75" s="80" t="s">
        <v>161</v>
      </c>
    </row>
    <row r="76" spans="1:41" ht="21.75" customHeight="1" x14ac:dyDescent="0.2">
      <c r="A76" s="278" t="s">
        <v>162</v>
      </c>
      <c r="B76" s="278"/>
      <c r="C76" s="278"/>
      <c r="D76" s="278"/>
      <c r="E76" s="278"/>
      <c r="F76" s="278"/>
      <c r="G76" s="278"/>
      <c r="H76" s="278"/>
      <c r="I76" s="278"/>
      <c r="J76" s="278"/>
      <c r="K76" s="278"/>
      <c r="L76" s="278"/>
      <c r="M76" s="278"/>
      <c r="N76" s="278"/>
      <c r="O76" s="278"/>
      <c r="P76" s="278"/>
      <c r="Q76" s="278"/>
      <c r="R76" s="278"/>
      <c r="S76" s="278"/>
      <c r="T76" s="278"/>
      <c r="U76" s="278"/>
      <c r="V76" s="278"/>
      <c r="W76" s="278"/>
      <c r="X76" s="278"/>
      <c r="Y76" s="278"/>
      <c r="Z76" s="278"/>
      <c r="AA76" s="278"/>
      <c r="AB76" s="278"/>
      <c r="AC76" s="278"/>
      <c r="AD76" s="278"/>
      <c r="AE76" s="278"/>
      <c r="AF76" s="278"/>
      <c r="AG76" s="278"/>
      <c r="AO76" s="80" t="s">
        <v>163</v>
      </c>
    </row>
    <row r="77" spans="1:41" ht="27.75" customHeight="1" x14ac:dyDescent="0.2">
      <c r="A77" s="279" t="s">
        <v>164</v>
      </c>
      <c r="B77" s="279"/>
      <c r="C77" s="279" t="s">
        <v>165</v>
      </c>
      <c r="D77" s="279"/>
      <c r="E77" s="279"/>
      <c r="F77" s="279"/>
      <c r="G77" s="279"/>
      <c r="H77" s="279"/>
      <c r="I77" s="279"/>
      <c r="J77" s="279"/>
      <c r="K77" s="279"/>
      <c r="L77" s="279"/>
      <c r="M77" s="279"/>
      <c r="N77" s="279"/>
      <c r="O77" s="279"/>
      <c r="P77" s="279"/>
      <c r="Q77" s="279"/>
      <c r="R77" s="279"/>
      <c r="S77" s="279"/>
      <c r="T77" s="279"/>
      <c r="U77" s="279"/>
      <c r="V77" s="279"/>
      <c r="W77" s="279"/>
      <c r="X77" s="279"/>
      <c r="Y77" s="279"/>
      <c r="Z77" s="280" t="s">
        <v>166</v>
      </c>
      <c r="AA77" s="280"/>
      <c r="AB77" s="280"/>
      <c r="AC77" s="280"/>
      <c r="AD77" s="281" t="s">
        <v>167</v>
      </c>
      <c r="AE77" s="281"/>
      <c r="AF77" s="281"/>
      <c r="AG77" s="281"/>
      <c r="AO77" s="80" t="s">
        <v>168</v>
      </c>
    </row>
    <row r="78" spans="1:41" s="104" customFormat="1" ht="39.75" customHeight="1" x14ac:dyDescent="0.2">
      <c r="A78" s="252" t="s">
        <v>169</v>
      </c>
      <c r="B78" s="253"/>
      <c r="C78" s="979" t="s">
        <v>337</v>
      </c>
      <c r="D78" s="980"/>
      <c r="E78" s="980"/>
      <c r="F78" s="980"/>
      <c r="G78" s="980"/>
      <c r="H78" s="980"/>
      <c r="I78" s="980"/>
      <c r="J78" s="980"/>
      <c r="K78" s="980"/>
      <c r="L78" s="980"/>
      <c r="M78" s="980"/>
      <c r="N78" s="980"/>
      <c r="O78" s="980"/>
      <c r="P78" s="980"/>
      <c r="Q78" s="980"/>
      <c r="R78" s="980"/>
      <c r="S78" s="980"/>
      <c r="T78" s="980"/>
      <c r="U78" s="980"/>
      <c r="V78" s="980"/>
      <c r="W78" s="980"/>
      <c r="X78" s="980"/>
      <c r="Y78" s="981"/>
      <c r="Z78" s="271">
        <v>43852</v>
      </c>
      <c r="AA78" s="256"/>
      <c r="AB78" s="256"/>
      <c r="AC78" s="257"/>
      <c r="AD78" s="982" t="s">
        <v>338</v>
      </c>
      <c r="AE78" s="983"/>
      <c r="AF78" s="983"/>
      <c r="AG78" s="983"/>
      <c r="AO78" s="80" t="s">
        <v>171</v>
      </c>
    </row>
    <row r="79" spans="1:41" s="104" customFormat="1" ht="27.75" customHeight="1" x14ac:dyDescent="0.2">
      <c r="A79" s="252" t="s">
        <v>172</v>
      </c>
      <c r="B79" s="253"/>
      <c r="C79" s="984" t="s">
        <v>339</v>
      </c>
      <c r="D79" s="985"/>
      <c r="E79" s="985"/>
      <c r="F79" s="985"/>
      <c r="G79" s="985"/>
      <c r="H79" s="985"/>
      <c r="I79" s="985"/>
      <c r="J79" s="985"/>
      <c r="K79" s="985"/>
      <c r="L79" s="985"/>
      <c r="M79" s="985"/>
      <c r="N79" s="985"/>
      <c r="O79" s="985"/>
      <c r="P79" s="985"/>
      <c r="Q79" s="985"/>
      <c r="R79" s="985"/>
      <c r="S79" s="985"/>
      <c r="T79" s="985"/>
      <c r="U79" s="985"/>
      <c r="V79" s="985"/>
      <c r="W79" s="985"/>
      <c r="X79" s="985"/>
      <c r="Y79" s="986"/>
      <c r="Z79" s="987">
        <v>44287</v>
      </c>
      <c r="AA79" s="256"/>
      <c r="AB79" s="256"/>
      <c r="AC79" s="257"/>
      <c r="AD79" s="258"/>
      <c r="AE79" s="258"/>
      <c r="AF79" s="258"/>
      <c r="AG79" s="258"/>
      <c r="AO79" s="80" t="s">
        <v>175</v>
      </c>
    </row>
    <row r="80" spans="1:41" s="104" customFormat="1" ht="56.25" customHeight="1" x14ac:dyDescent="0.2">
      <c r="A80" s="252" t="s">
        <v>340</v>
      </c>
      <c r="B80" s="253"/>
      <c r="C80" s="984" t="s">
        <v>341</v>
      </c>
      <c r="D80" s="985"/>
      <c r="E80" s="985"/>
      <c r="F80" s="985"/>
      <c r="G80" s="985"/>
      <c r="H80" s="985"/>
      <c r="I80" s="985"/>
      <c r="J80" s="985"/>
      <c r="K80" s="985"/>
      <c r="L80" s="985"/>
      <c r="M80" s="985"/>
      <c r="N80" s="985"/>
      <c r="O80" s="985"/>
      <c r="P80" s="985"/>
      <c r="Q80" s="985"/>
      <c r="R80" s="985"/>
      <c r="S80" s="985"/>
      <c r="T80" s="985"/>
      <c r="U80" s="985"/>
      <c r="V80" s="985"/>
      <c r="W80" s="985"/>
      <c r="X80" s="985"/>
      <c r="Y80" s="986"/>
      <c r="Z80" s="271">
        <v>44448</v>
      </c>
      <c r="AA80" s="256"/>
      <c r="AB80" s="256"/>
      <c r="AC80" s="257"/>
      <c r="AD80" s="991" t="s">
        <v>342</v>
      </c>
      <c r="AE80" s="258"/>
      <c r="AF80" s="258"/>
      <c r="AG80" s="258"/>
      <c r="AO80" s="80" t="s">
        <v>181</v>
      </c>
    </row>
    <row r="81" spans="1:41" ht="15" customHeight="1" x14ac:dyDescent="0.2">
      <c r="A81" s="259" t="s">
        <v>182</v>
      </c>
      <c r="B81" s="259"/>
      <c r="C81" s="259"/>
      <c r="D81" s="259"/>
      <c r="E81" s="259"/>
      <c r="F81" s="259"/>
      <c r="G81" s="259"/>
      <c r="H81" s="259"/>
      <c r="I81" s="259"/>
      <c r="J81" s="259"/>
      <c r="K81" s="259"/>
      <c r="L81" s="259"/>
      <c r="M81" s="259"/>
      <c r="N81" s="259"/>
      <c r="O81" s="259"/>
      <c r="P81" s="259"/>
      <c r="Q81" s="259"/>
      <c r="R81" s="259"/>
      <c r="S81" s="259"/>
      <c r="T81" s="259"/>
      <c r="U81" s="259"/>
      <c r="V81" s="259"/>
      <c r="W81" s="259"/>
      <c r="X81" s="259"/>
      <c r="Y81" s="259"/>
      <c r="Z81" s="259"/>
      <c r="AA81" s="259"/>
      <c r="AB81" s="259"/>
      <c r="AC81" s="259"/>
      <c r="AD81" s="259"/>
      <c r="AE81" s="259"/>
      <c r="AF81" s="259"/>
      <c r="AG81" s="259"/>
      <c r="AO81" s="80" t="s">
        <v>183</v>
      </c>
    </row>
    <row r="82" spans="1:41" customFormat="1" ht="30.75" customHeight="1" x14ac:dyDescent="0.25">
      <c r="A82" s="260" t="s">
        <v>167</v>
      </c>
      <c r="B82" s="260"/>
      <c r="C82" s="260"/>
      <c r="D82" s="260"/>
      <c r="E82" s="260"/>
      <c r="F82" s="260"/>
      <c r="G82" s="260" t="s">
        <v>184</v>
      </c>
      <c r="H82" s="260"/>
      <c r="I82" s="260"/>
      <c r="J82" s="260"/>
      <c r="K82" s="260"/>
      <c r="L82" s="260"/>
      <c r="M82" s="261" t="s">
        <v>185</v>
      </c>
      <c r="N82" s="262"/>
      <c r="O82" s="262"/>
      <c r="P82" s="262"/>
      <c r="Q82" s="262"/>
      <c r="R82" s="262"/>
      <c r="S82" s="262"/>
      <c r="T82" s="262"/>
      <c r="U82" s="262"/>
      <c r="V82" s="263"/>
      <c r="W82" s="261" t="s">
        <v>186</v>
      </c>
      <c r="X82" s="262"/>
      <c r="Y82" s="262"/>
      <c r="Z82" s="262"/>
      <c r="AA82" s="263"/>
      <c r="AB82" s="264" t="str">
        <f>IF(X7="X","APOYO OFICINA ASESORA DE PLANEACIÓN","APOYO OFICINA DE CONTROL INTERNO")</f>
        <v>APOYO OFICINA DE CONTROL INTERNO</v>
      </c>
      <c r="AC82" s="264"/>
      <c r="AD82" s="264"/>
      <c r="AE82" s="264"/>
      <c r="AF82" s="264"/>
      <c r="AG82" s="264"/>
      <c r="AH82" s="70"/>
      <c r="AO82" s="80" t="s">
        <v>187</v>
      </c>
    </row>
    <row r="83" spans="1:41" s="109" customFormat="1" ht="33.75" customHeight="1" x14ac:dyDescent="0.25">
      <c r="A83" s="105" t="s">
        <v>188</v>
      </c>
      <c r="B83" s="992" t="s">
        <v>343</v>
      </c>
      <c r="C83" s="247"/>
      <c r="D83" s="247"/>
      <c r="E83" s="247"/>
      <c r="F83" s="248"/>
      <c r="G83" s="106" t="s">
        <v>188</v>
      </c>
      <c r="H83" s="240"/>
      <c r="I83" s="241"/>
      <c r="J83" s="241"/>
      <c r="K83" s="241"/>
      <c r="L83" s="242"/>
      <c r="M83" s="106" t="s">
        <v>188</v>
      </c>
      <c r="N83" s="107"/>
      <c r="O83" s="243" t="s">
        <v>344</v>
      </c>
      <c r="P83" s="243"/>
      <c r="Q83" s="243"/>
      <c r="R83" s="243"/>
      <c r="S83" s="243"/>
      <c r="T83" s="243"/>
      <c r="U83" s="243"/>
      <c r="V83" s="244"/>
      <c r="W83" s="108" t="s">
        <v>188</v>
      </c>
      <c r="X83" s="240" t="s">
        <v>345</v>
      </c>
      <c r="Y83" s="241"/>
      <c r="Z83" s="241"/>
      <c r="AA83" s="242"/>
      <c r="AB83" s="108" t="s">
        <v>188</v>
      </c>
      <c r="AC83" s="245" t="s">
        <v>346</v>
      </c>
      <c r="AD83" s="245"/>
      <c r="AE83" s="245"/>
      <c r="AF83" s="245"/>
      <c r="AG83" s="245"/>
      <c r="AO83" s="80" t="s">
        <v>193</v>
      </c>
    </row>
    <row r="84" spans="1:41" s="109" customFormat="1" ht="32.25" customHeight="1" x14ac:dyDescent="0.25">
      <c r="A84" s="105" t="s">
        <v>194</v>
      </c>
      <c r="B84" s="246" t="s">
        <v>347</v>
      </c>
      <c r="C84" s="247"/>
      <c r="D84" s="247"/>
      <c r="E84" s="247"/>
      <c r="F84" s="248"/>
      <c r="G84" s="105" t="s">
        <v>194</v>
      </c>
      <c r="H84" s="415"/>
      <c r="I84" s="415"/>
      <c r="J84" s="415"/>
      <c r="K84" s="415"/>
      <c r="L84" s="415"/>
      <c r="M84" s="106" t="s">
        <v>194</v>
      </c>
      <c r="N84" s="110"/>
      <c r="O84" s="415" t="s">
        <v>348</v>
      </c>
      <c r="P84" s="415"/>
      <c r="Q84" s="415"/>
      <c r="R84" s="415"/>
      <c r="S84" s="415"/>
      <c r="T84" s="415"/>
      <c r="U84" s="415"/>
      <c r="V84" s="415"/>
      <c r="W84" s="105" t="s">
        <v>194</v>
      </c>
      <c r="X84" s="240" t="s">
        <v>349</v>
      </c>
      <c r="Y84" s="241"/>
      <c r="Z84" s="241"/>
      <c r="AA84" s="242"/>
      <c r="AB84" s="105" t="s">
        <v>194</v>
      </c>
      <c r="AC84" s="245" t="s">
        <v>350</v>
      </c>
      <c r="AD84" s="245"/>
      <c r="AE84" s="245"/>
      <c r="AF84" s="245"/>
      <c r="AG84" s="245"/>
      <c r="AO84" s="80" t="s">
        <v>199</v>
      </c>
    </row>
    <row r="85" spans="1:41" s="104" customFormat="1" x14ac:dyDescent="0.2">
      <c r="D85" s="41"/>
      <c r="AO85" s="80" t="s">
        <v>200</v>
      </c>
    </row>
    <row r="86" spans="1:41" x14ac:dyDescent="0.2">
      <c r="AO86" s="80" t="s">
        <v>201</v>
      </c>
    </row>
    <row r="87" spans="1:41" x14ac:dyDescent="0.2">
      <c r="AO87" s="80" t="s">
        <v>202</v>
      </c>
    </row>
    <row r="88" spans="1:41" x14ac:dyDescent="0.2">
      <c r="AO88" s="80" t="s">
        <v>203</v>
      </c>
    </row>
    <row r="89" spans="1:41" x14ac:dyDescent="0.2">
      <c r="AO89" s="80" t="s">
        <v>204</v>
      </c>
    </row>
    <row r="90" spans="1:41" x14ac:dyDescent="0.2">
      <c r="AO90" s="80" t="s">
        <v>205</v>
      </c>
    </row>
  </sheetData>
  <sheetProtection selectLockedCells="1"/>
  <dataConsolidate/>
  <mergeCells count="399">
    <mergeCell ref="B83:F83"/>
    <mergeCell ref="H83:L83"/>
    <mergeCell ref="O83:V83"/>
    <mergeCell ref="X83:AA83"/>
    <mergeCell ref="AC83:AG83"/>
    <mergeCell ref="B84:F84"/>
    <mergeCell ref="H84:L84"/>
    <mergeCell ref="O84:V84"/>
    <mergeCell ref="X84:AA84"/>
    <mergeCell ref="AC84:AG84"/>
    <mergeCell ref="A80:B80"/>
    <mergeCell ref="C80:Y80"/>
    <mergeCell ref="Z80:AC80"/>
    <mergeCell ref="AD80:AG80"/>
    <mergeCell ref="A81:AG81"/>
    <mergeCell ref="A82:F82"/>
    <mergeCell ref="G82:L82"/>
    <mergeCell ref="M82:V82"/>
    <mergeCell ref="W82:AA82"/>
    <mergeCell ref="AB82:AG82"/>
    <mergeCell ref="A78:B78"/>
    <mergeCell ref="C78:Y78"/>
    <mergeCell ref="Z78:AC78"/>
    <mergeCell ref="AD78:AG78"/>
    <mergeCell ref="A79:B79"/>
    <mergeCell ref="C79:Y79"/>
    <mergeCell ref="Z79:AC79"/>
    <mergeCell ref="AD79:AG79"/>
    <mergeCell ref="E72:E74"/>
    <mergeCell ref="Z73:Z74"/>
    <mergeCell ref="A75:AG75"/>
    <mergeCell ref="A76:AG76"/>
    <mergeCell ref="A77:B77"/>
    <mergeCell ref="C77:Y77"/>
    <mergeCell ref="Z77:AC77"/>
    <mergeCell ref="AD77:AG77"/>
    <mergeCell ref="AE68:AE74"/>
    <mergeCell ref="AF68:AF70"/>
    <mergeCell ref="AG68:AG74"/>
    <mergeCell ref="O71:O74"/>
    <mergeCell ref="Q71:Q74"/>
    <mergeCell ref="R71:R74"/>
    <mergeCell ref="S71:S74"/>
    <mergeCell ref="T71:T74"/>
    <mergeCell ref="AF71:AF74"/>
    <mergeCell ref="Y68:Y74"/>
    <mergeCell ref="Z68:Z71"/>
    <mergeCell ref="AA68:AA74"/>
    <mergeCell ref="AB68:AB74"/>
    <mergeCell ref="AC68:AC74"/>
    <mergeCell ref="AD68:AD74"/>
    <mergeCell ref="S68:S69"/>
    <mergeCell ref="T68:T69"/>
    <mergeCell ref="U68:U74"/>
    <mergeCell ref="V68:V74"/>
    <mergeCell ref="W68:W74"/>
    <mergeCell ref="X68:X74"/>
    <mergeCell ref="J68:J74"/>
    <mergeCell ref="K68:K74"/>
    <mergeCell ref="O68:O70"/>
    <mergeCell ref="P68:P74"/>
    <mergeCell ref="Q68:Q70"/>
    <mergeCell ref="R68:R70"/>
    <mergeCell ref="E65:E67"/>
    <mergeCell ref="Z66:Z67"/>
    <mergeCell ref="A68:A74"/>
    <mergeCell ref="B68:B74"/>
    <mergeCell ref="C68:C74"/>
    <mergeCell ref="D68:D74"/>
    <mergeCell ref="E68:E70"/>
    <mergeCell ref="F68:F74"/>
    <mergeCell ref="G68:G74"/>
    <mergeCell ref="H68:H74"/>
    <mergeCell ref="J61:J67"/>
    <mergeCell ref="K61:K67"/>
    <mergeCell ref="R61:R63"/>
    <mergeCell ref="AE61:AE67"/>
    <mergeCell ref="AF61:AF63"/>
    <mergeCell ref="AG61:AG67"/>
    <mergeCell ref="O64:O67"/>
    <mergeCell ref="Q64:Q67"/>
    <mergeCell ref="R64:R67"/>
    <mergeCell ref="S64:S67"/>
    <mergeCell ref="T64:T67"/>
    <mergeCell ref="AF64:AF67"/>
    <mergeCell ref="Y61:Y67"/>
    <mergeCell ref="Z61:Z64"/>
    <mergeCell ref="AA61:AA67"/>
    <mergeCell ref="AB61:AB67"/>
    <mergeCell ref="AC61:AC67"/>
    <mergeCell ref="AD61:AD67"/>
    <mergeCell ref="S61:S62"/>
    <mergeCell ref="T61:T62"/>
    <mergeCell ref="U61:U67"/>
    <mergeCell ref="V61:V67"/>
    <mergeCell ref="W61:W67"/>
    <mergeCell ref="X61:X67"/>
    <mergeCell ref="O61:O63"/>
    <mergeCell ref="P61:P67"/>
    <mergeCell ref="Q61:Q63"/>
    <mergeCell ref="A61:A67"/>
    <mergeCell ref="B61:B67"/>
    <mergeCell ref="C61:C67"/>
    <mergeCell ref="D61:D67"/>
    <mergeCell ref="E61:E63"/>
    <mergeCell ref="F61:F67"/>
    <mergeCell ref="G61:G67"/>
    <mergeCell ref="H61:H67"/>
    <mergeCell ref="J54:J60"/>
    <mergeCell ref="AE54:AE60"/>
    <mergeCell ref="AF54:AF56"/>
    <mergeCell ref="AG54:AG60"/>
    <mergeCell ref="O57:O60"/>
    <mergeCell ref="Q57:Q60"/>
    <mergeCell ref="R57:R60"/>
    <mergeCell ref="S57:S60"/>
    <mergeCell ref="T57:T60"/>
    <mergeCell ref="AF57:AF60"/>
    <mergeCell ref="Y54:Y60"/>
    <mergeCell ref="Z54:Z57"/>
    <mergeCell ref="AA54:AA60"/>
    <mergeCell ref="AB54:AB60"/>
    <mergeCell ref="AC54:AC60"/>
    <mergeCell ref="AD54:AD60"/>
    <mergeCell ref="S54:S55"/>
    <mergeCell ref="T54:T55"/>
    <mergeCell ref="U54:U60"/>
    <mergeCell ref="V54:V60"/>
    <mergeCell ref="W54:W60"/>
    <mergeCell ref="X54:X60"/>
    <mergeCell ref="O54:O56"/>
    <mergeCell ref="P54:P60"/>
    <mergeCell ref="Q54:Q56"/>
    <mergeCell ref="Z52:Z53"/>
    <mergeCell ref="A54:A60"/>
    <mergeCell ref="B54:B60"/>
    <mergeCell ref="C54:C60"/>
    <mergeCell ref="D54:D60"/>
    <mergeCell ref="E54:E56"/>
    <mergeCell ref="F54:F60"/>
    <mergeCell ref="G54:G60"/>
    <mergeCell ref="H54:H60"/>
    <mergeCell ref="J47:J53"/>
    <mergeCell ref="K47:K53"/>
    <mergeCell ref="R47:R49"/>
    <mergeCell ref="E58:E60"/>
    <mergeCell ref="Z59:Z60"/>
    <mergeCell ref="K54:K60"/>
    <mergeCell ref="R54:R56"/>
    <mergeCell ref="AE47:AE53"/>
    <mergeCell ref="AF47:AF49"/>
    <mergeCell ref="AG47:AG53"/>
    <mergeCell ref="O50:O53"/>
    <mergeCell ref="Q50:Q53"/>
    <mergeCell ref="R50:R53"/>
    <mergeCell ref="S50:S53"/>
    <mergeCell ref="T50:T53"/>
    <mergeCell ref="AF50:AF53"/>
    <mergeCell ref="Y47:Y53"/>
    <mergeCell ref="Z47:Z50"/>
    <mergeCell ref="AA47:AA53"/>
    <mergeCell ref="AB47:AB53"/>
    <mergeCell ref="AC47:AC53"/>
    <mergeCell ref="AD47:AD53"/>
    <mergeCell ref="S47:S48"/>
    <mergeCell ref="T47:T48"/>
    <mergeCell ref="U47:U53"/>
    <mergeCell ref="V47:V53"/>
    <mergeCell ref="W47:W53"/>
    <mergeCell ref="X47:X53"/>
    <mergeCell ref="O47:O49"/>
    <mergeCell ref="P47:P53"/>
    <mergeCell ref="Q47:Q49"/>
    <mergeCell ref="A47:A53"/>
    <mergeCell ref="B47:B53"/>
    <mergeCell ref="C47:C53"/>
    <mergeCell ref="D47:D53"/>
    <mergeCell ref="E47:E49"/>
    <mergeCell ref="F47:F53"/>
    <mergeCell ref="G47:G53"/>
    <mergeCell ref="H47:H53"/>
    <mergeCell ref="J40:J46"/>
    <mergeCell ref="E51:E53"/>
    <mergeCell ref="AE40:AE46"/>
    <mergeCell ref="AF40:AF46"/>
    <mergeCell ref="AG40:AG46"/>
    <mergeCell ref="O43:O46"/>
    <mergeCell ref="Q43:Q46"/>
    <mergeCell ref="R43:R46"/>
    <mergeCell ref="S43:S46"/>
    <mergeCell ref="T43:T46"/>
    <mergeCell ref="Y40:Y46"/>
    <mergeCell ref="Z40:Z43"/>
    <mergeCell ref="AA40:AA46"/>
    <mergeCell ref="AB40:AB46"/>
    <mergeCell ref="AC40:AC46"/>
    <mergeCell ref="AD40:AD46"/>
    <mergeCell ref="S40:S41"/>
    <mergeCell ref="T40:T41"/>
    <mergeCell ref="U40:U46"/>
    <mergeCell ref="V40:V46"/>
    <mergeCell ref="W40:W46"/>
    <mergeCell ref="X40:X46"/>
    <mergeCell ref="O40:O42"/>
    <mergeCell ref="P40:P46"/>
    <mergeCell ref="Q40:Q42"/>
    <mergeCell ref="R40:R42"/>
    <mergeCell ref="Z38:Z39"/>
    <mergeCell ref="A40:A46"/>
    <mergeCell ref="B40:B46"/>
    <mergeCell ref="C40:C46"/>
    <mergeCell ref="D40:D46"/>
    <mergeCell ref="E40:E42"/>
    <mergeCell ref="F40:F46"/>
    <mergeCell ref="G40:G46"/>
    <mergeCell ref="H40:H46"/>
    <mergeCell ref="J33:J39"/>
    <mergeCell ref="K33:K39"/>
    <mergeCell ref="E44:E46"/>
    <mergeCell ref="Z45:Z46"/>
    <mergeCell ref="K40:K46"/>
    <mergeCell ref="AE33:AE39"/>
    <mergeCell ref="AF33:AF39"/>
    <mergeCell ref="AG33:AG39"/>
    <mergeCell ref="O36:O39"/>
    <mergeCell ref="Q36:Q39"/>
    <mergeCell ref="R36:R39"/>
    <mergeCell ref="S36:S39"/>
    <mergeCell ref="T36:T39"/>
    <mergeCell ref="Y33:Y39"/>
    <mergeCell ref="Z33:Z36"/>
    <mergeCell ref="AA33:AA39"/>
    <mergeCell ref="AB33:AB39"/>
    <mergeCell ref="AC33:AC39"/>
    <mergeCell ref="AD33:AD39"/>
    <mergeCell ref="S33:S34"/>
    <mergeCell ref="T33:T34"/>
    <mergeCell ref="U33:U39"/>
    <mergeCell ref="V33:V39"/>
    <mergeCell ref="W33:W39"/>
    <mergeCell ref="X33:X39"/>
    <mergeCell ref="O33:O35"/>
    <mergeCell ref="P33:P39"/>
    <mergeCell ref="Q33:Q35"/>
    <mergeCell ref="R33:R35"/>
    <mergeCell ref="A33:A39"/>
    <mergeCell ref="B33:B39"/>
    <mergeCell ref="C33:C39"/>
    <mergeCell ref="D33:D39"/>
    <mergeCell ref="E33:E35"/>
    <mergeCell ref="F33:F39"/>
    <mergeCell ref="G33:G39"/>
    <mergeCell ref="H33:H39"/>
    <mergeCell ref="J26:J32"/>
    <mergeCell ref="E37:E39"/>
    <mergeCell ref="AE26:AE32"/>
    <mergeCell ref="AF26:AF32"/>
    <mergeCell ref="AG26:AG32"/>
    <mergeCell ref="O29:O32"/>
    <mergeCell ref="Q29:Q32"/>
    <mergeCell ref="R29:R32"/>
    <mergeCell ref="S29:S32"/>
    <mergeCell ref="T29:T32"/>
    <mergeCell ref="Y26:Y32"/>
    <mergeCell ref="Z26:Z29"/>
    <mergeCell ref="AA26:AA32"/>
    <mergeCell ref="AB26:AB32"/>
    <mergeCell ref="AC26:AC32"/>
    <mergeCell ref="AD26:AD32"/>
    <mergeCell ref="S26:S27"/>
    <mergeCell ref="T26:T27"/>
    <mergeCell ref="U26:U32"/>
    <mergeCell ref="V26:V32"/>
    <mergeCell ref="W26:W32"/>
    <mergeCell ref="X26:X32"/>
    <mergeCell ref="O26:O28"/>
    <mergeCell ref="P26:P32"/>
    <mergeCell ref="Q26:Q28"/>
    <mergeCell ref="R26:R28"/>
    <mergeCell ref="Z24:Z25"/>
    <mergeCell ref="A26:A32"/>
    <mergeCell ref="B26:B32"/>
    <mergeCell ref="C26:C32"/>
    <mergeCell ref="D26:D32"/>
    <mergeCell ref="E26:E28"/>
    <mergeCell ref="F26:F32"/>
    <mergeCell ref="G26:G32"/>
    <mergeCell ref="H26:H32"/>
    <mergeCell ref="J19:J25"/>
    <mergeCell ref="K19:K25"/>
    <mergeCell ref="R19:R21"/>
    <mergeCell ref="E30:E32"/>
    <mergeCell ref="Z31:Z32"/>
    <mergeCell ref="K26:K32"/>
    <mergeCell ref="AE19:AE25"/>
    <mergeCell ref="AF19:AF21"/>
    <mergeCell ref="AG19:AG25"/>
    <mergeCell ref="O22:O25"/>
    <mergeCell ref="Q22:Q25"/>
    <mergeCell ref="R22:R25"/>
    <mergeCell ref="S22:S25"/>
    <mergeCell ref="T22:T25"/>
    <mergeCell ref="AF22:AF25"/>
    <mergeCell ref="Y19:Y25"/>
    <mergeCell ref="Z19:Z22"/>
    <mergeCell ref="AA19:AA25"/>
    <mergeCell ref="AB19:AB25"/>
    <mergeCell ref="AC19:AC25"/>
    <mergeCell ref="AD19:AD25"/>
    <mergeCell ref="S19:S20"/>
    <mergeCell ref="T19:T20"/>
    <mergeCell ref="U19:U25"/>
    <mergeCell ref="V19:V25"/>
    <mergeCell ref="W19:W25"/>
    <mergeCell ref="X19:X25"/>
    <mergeCell ref="O19:O21"/>
    <mergeCell ref="P19:P25"/>
    <mergeCell ref="Q19:Q21"/>
    <mergeCell ref="A19:A25"/>
    <mergeCell ref="B19:B25"/>
    <mergeCell ref="C19:C25"/>
    <mergeCell ref="D19:D25"/>
    <mergeCell ref="E19:E21"/>
    <mergeCell ref="F19:F25"/>
    <mergeCell ref="G19:G25"/>
    <mergeCell ref="H19:H25"/>
    <mergeCell ref="H12:H18"/>
    <mergeCell ref="E23:E25"/>
    <mergeCell ref="AD12:AD18"/>
    <mergeCell ref="AE12:AE18"/>
    <mergeCell ref="AF12:AF14"/>
    <mergeCell ref="AG12:AG18"/>
    <mergeCell ref="O15:O18"/>
    <mergeCell ref="Q15:Q18"/>
    <mergeCell ref="R15:R18"/>
    <mergeCell ref="S15:S18"/>
    <mergeCell ref="T15:T18"/>
    <mergeCell ref="AF15:AF18"/>
    <mergeCell ref="X12:X18"/>
    <mergeCell ref="Y12:Y18"/>
    <mergeCell ref="Z12:Z15"/>
    <mergeCell ref="AA12:AA18"/>
    <mergeCell ref="AB12:AB18"/>
    <mergeCell ref="AC12:AC18"/>
    <mergeCell ref="R12:R14"/>
    <mergeCell ref="S12:S13"/>
    <mergeCell ref="T12:T13"/>
    <mergeCell ref="U12:U18"/>
    <mergeCell ref="V12:V18"/>
    <mergeCell ref="W12:W18"/>
    <mergeCell ref="O12:O14"/>
    <mergeCell ref="P12:P18"/>
    <mergeCell ref="O10:O11"/>
    <mergeCell ref="P10:P11"/>
    <mergeCell ref="W10:W11"/>
    <mergeCell ref="X10:X11"/>
    <mergeCell ref="Y10:AB10"/>
    <mergeCell ref="A12:A18"/>
    <mergeCell ref="B12:B18"/>
    <mergeCell ref="C12:C18"/>
    <mergeCell ref="D12:D18"/>
    <mergeCell ref="E12:E14"/>
    <mergeCell ref="F12:F18"/>
    <mergeCell ref="G12:G18"/>
    <mergeCell ref="Q10:Q11"/>
    <mergeCell ref="R10:R11"/>
    <mergeCell ref="S10:S11"/>
    <mergeCell ref="T10:T11"/>
    <mergeCell ref="U10:U11"/>
    <mergeCell ref="V10:V11"/>
    <mergeCell ref="E16:E18"/>
    <mergeCell ref="Z17:Z18"/>
    <mergeCell ref="J12:J18"/>
    <mergeCell ref="K12:K18"/>
    <mergeCell ref="Q12:Q14"/>
    <mergeCell ref="A7:B7"/>
    <mergeCell ref="C7:F7"/>
    <mergeCell ref="G7:L7"/>
    <mergeCell ref="M7:V7"/>
    <mergeCell ref="Z7:AA7"/>
    <mergeCell ref="AF7:AG7"/>
    <mergeCell ref="A8:F8"/>
    <mergeCell ref="G8:AB8"/>
    <mergeCell ref="AC8:AC11"/>
    <mergeCell ref="AD8:AG10"/>
    <mergeCell ref="A9:A11"/>
    <mergeCell ref="B9:B11"/>
    <mergeCell ref="C9:C11"/>
    <mergeCell ref="D9:D11"/>
    <mergeCell ref="E9:E11"/>
    <mergeCell ref="F9:F11"/>
    <mergeCell ref="G9:J9"/>
    <mergeCell ref="K9:T9"/>
    <mergeCell ref="U9:AB9"/>
    <mergeCell ref="G10:J10"/>
    <mergeCell ref="K10:K11"/>
    <mergeCell ref="L10:L11"/>
    <mergeCell ref="M10:M11"/>
    <mergeCell ref="N10:N11"/>
  </mergeCells>
  <conditionalFormatting sqref="J12:J18">
    <cfRule type="containsText" dxfId="111" priority="69" operator="containsText" text="EXTREMO">
      <formula>NOT(ISERROR(SEARCH("EXTREMO",J12)))</formula>
    </cfRule>
    <cfRule type="containsText" dxfId="110" priority="70" operator="containsText" text="ALTO">
      <formula>NOT(ISERROR(SEARCH("ALTO",J12)))</formula>
    </cfRule>
    <cfRule type="containsText" dxfId="109" priority="71" operator="containsText" text="MODERADO">
      <formula>NOT(ISERROR(SEARCH("MODERADO",J12)))</formula>
    </cfRule>
    <cfRule type="containsText" dxfId="108" priority="72" operator="containsText" text="BAJO">
      <formula>NOT(ISERROR(SEARCH("BAJO",J12)))</formula>
    </cfRule>
  </conditionalFormatting>
  <conditionalFormatting sqref="U12:U18">
    <cfRule type="containsText" dxfId="107" priority="65" operator="containsText" text="EXTREMO">
      <formula>NOT(ISERROR(SEARCH("EXTREMO",U12)))</formula>
    </cfRule>
    <cfRule type="containsText" dxfId="106" priority="66" operator="containsText" text="MODERADO">
      <formula>NOT(ISERROR(SEARCH("MODERADO",U12)))</formula>
    </cfRule>
    <cfRule type="containsText" dxfId="105" priority="67" operator="containsText" text="ALTO">
      <formula>NOT(ISERROR(SEARCH("ALTO",U12)))</formula>
    </cfRule>
    <cfRule type="containsText" dxfId="104" priority="68" operator="containsText" text="BAJO">
      <formula>NOT(ISERROR(SEARCH("BAJO",U12)))</formula>
    </cfRule>
  </conditionalFormatting>
  <conditionalFormatting sqref="J19:J25">
    <cfRule type="containsText" dxfId="103" priority="61" operator="containsText" text="EXTREMO">
      <formula>NOT(ISERROR(SEARCH("EXTREMO",J19)))</formula>
    </cfRule>
    <cfRule type="containsText" dxfId="102" priority="62" operator="containsText" text="ALTO">
      <formula>NOT(ISERROR(SEARCH("ALTO",J19)))</formula>
    </cfRule>
    <cfRule type="containsText" dxfId="101" priority="63" operator="containsText" text="MODERADO">
      <formula>NOT(ISERROR(SEARCH("MODERADO",J19)))</formula>
    </cfRule>
    <cfRule type="containsText" dxfId="100" priority="64" operator="containsText" text="BAJO">
      <formula>NOT(ISERROR(SEARCH("BAJO",J19)))</formula>
    </cfRule>
  </conditionalFormatting>
  <conditionalFormatting sqref="U19:U25">
    <cfRule type="containsText" dxfId="99" priority="57" operator="containsText" text="EXTREMO">
      <formula>NOT(ISERROR(SEARCH("EXTREMO",U19)))</formula>
    </cfRule>
    <cfRule type="containsText" dxfId="98" priority="58" operator="containsText" text="MODERADO">
      <formula>NOT(ISERROR(SEARCH("MODERADO",U19)))</formula>
    </cfRule>
    <cfRule type="containsText" dxfId="97" priority="59" operator="containsText" text="ALTO">
      <formula>NOT(ISERROR(SEARCH("ALTO",U19)))</formula>
    </cfRule>
    <cfRule type="containsText" dxfId="96" priority="60" operator="containsText" text="BAJO">
      <formula>NOT(ISERROR(SEARCH("BAJO",U19)))</formula>
    </cfRule>
  </conditionalFormatting>
  <conditionalFormatting sqref="J26:J32">
    <cfRule type="containsText" dxfId="95" priority="53" operator="containsText" text="EXTREMO">
      <formula>NOT(ISERROR(SEARCH("EXTREMO",J26)))</formula>
    </cfRule>
    <cfRule type="containsText" dxfId="94" priority="54" operator="containsText" text="ALTO">
      <formula>NOT(ISERROR(SEARCH("ALTO",J26)))</formula>
    </cfRule>
    <cfRule type="containsText" dxfId="93" priority="55" operator="containsText" text="MODERADO">
      <formula>NOT(ISERROR(SEARCH("MODERADO",J26)))</formula>
    </cfRule>
    <cfRule type="containsText" dxfId="92" priority="56" operator="containsText" text="BAJO">
      <formula>NOT(ISERROR(SEARCH("BAJO",J26)))</formula>
    </cfRule>
  </conditionalFormatting>
  <conditionalFormatting sqref="U26:U32">
    <cfRule type="containsText" dxfId="91" priority="49" operator="containsText" text="EXTREMO">
      <formula>NOT(ISERROR(SEARCH("EXTREMO",U26)))</formula>
    </cfRule>
    <cfRule type="containsText" dxfId="90" priority="50" operator="containsText" text="MODERADO">
      <formula>NOT(ISERROR(SEARCH("MODERADO",U26)))</formula>
    </cfRule>
    <cfRule type="containsText" dxfId="89" priority="51" operator="containsText" text="ALTO">
      <formula>NOT(ISERROR(SEARCH("ALTO",U26)))</formula>
    </cfRule>
    <cfRule type="containsText" dxfId="88" priority="52" operator="containsText" text="BAJO">
      <formula>NOT(ISERROR(SEARCH("BAJO",U26)))</formula>
    </cfRule>
  </conditionalFormatting>
  <conditionalFormatting sqref="J40:J46">
    <cfRule type="containsText" dxfId="87" priority="45" operator="containsText" text="EXTREMO">
      <formula>NOT(ISERROR(SEARCH("EXTREMO",J40)))</formula>
    </cfRule>
    <cfRule type="containsText" dxfId="86" priority="46" operator="containsText" text="ALTO">
      <formula>NOT(ISERROR(SEARCH("ALTO",J40)))</formula>
    </cfRule>
    <cfRule type="containsText" dxfId="85" priority="47" operator="containsText" text="MODERADO">
      <formula>NOT(ISERROR(SEARCH("MODERADO",J40)))</formula>
    </cfRule>
    <cfRule type="containsText" dxfId="84" priority="48" operator="containsText" text="BAJO">
      <formula>NOT(ISERROR(SEARCH("BAJO",J40)))</formula>
    </cfRule>
  </conditionalFormatting>
  <conditionalFormatting sqref="U40:U46">
    <cfRule type="containsText" dxfId="83" priority="41" operator="containsText" text="EXTREMO">
      <formula>NOT(ISERROR(SEARCH("EXTREMO",U40)))</formula>
    </cfRule>
    <cfRule type="containsText" dxfId="82" priority="42" operator="containsText" text="MODERADO">
      <formula>NOT(ISERROR(SEARCH("MODERADO",U40)))</formula>
    </cfRule>
    <cfRule type="containsText" dxfId="81" priority="43" operator="containsText" text="ALTO">
      <formula>NOT(ISERROR(SEARCH("ALTO",U40)))</formula>
    </cfRule>
    <cfRule type="containsText" dxfId="80" priority="44" operator="containsText" text="BAJO">
      <formula>NOT(ISERROR(SEARCH("BAJO",U40)))</formula>
    </cfRule>
  </conditionalFormatting>
  <conditionalFormatting sqref="J47:J53">
    <cfRule type="containsText" dxfId="79" priority="37" operator="containsText" text="EXTREMO">
      <formula>NOT(ISERROR(SEARCH("EXTREMO",J47)))</formula>
    </cfRule>
    <cfRule type="containsText" dxfId="78" priority="38" operator="containsText" text="ALTO">
      <formula>NOT(ISERROR(SEARCH("ALTO",J47)))</formula>
    </cfRule>
    <cfRule type="containsText" dxfId="77" priority="39" operator="containsText" text="MODERADO">
      <formula>NOT(ISERROR(SEARCH("MODERADO",J47)))</formula>
    </cfRule>
    <cfRule type="containsText" dxfId="76" priority="40" operator="containsText" text="BAJO">
      <formula>NOT(ISERROR(SEARCH("BAJO",J47)))</formula>
    </cfRule>
  </conditionalFormatting>
  <conditionalFormatting sqref="U47:U53">
    <cfRule type="containsText" dxfId="75" priority="33" operator="containsText" text="EXTREMO">
      <formula>NOT(ISERROR(SEARCH("EXTREMO",U47)))</formula>
    </cfRule>
    <cfRule type="containsText" dxfId="74" priority="34" operator="containsText" text="MODERADO">
      <formula>NOT(ISERROR(SEARCH("MODERADO",U47)))</formula>
    </cfRule>
    <cfRule type="containsText" dxfId="73" priority="35" operator="containsText" text="ALTO">
      <formula>NOT(ISERROR(SEARCH("ALTO",U47)))</formula>
    </cfRule>
    <cfRule type="containsText" dxfId="72" priority="36" operator="containsText" text="BAJO">
      <formula>NOT(ISERROR(SEARCH("BAJO",U47)))</formula>
    </cfRule>
  </conditionalFormatting>
  <conditionalFormatting sqref="J54:J60">
    <cfRule type="containsText" dxfId="71" priority="29" operator="containsText" text="EXTREMO">
      <formula>NOT(ISERROR(SEARCH("EXTREMO",J54)))</formula>
    </cfRule>
    <cfRule type="containsText" dxfId="70" priority="30" operator="containsText" text="ALTO">
      <formula>NOT(ISERROR(SEARCH("ALTO",J54)))</formula>
    </cfRule>
    <cfRule type="containsText" dxfId="69" priority="31" operator="containsText" text="MODERADO">
      <formula>NOT(ISERROR(SEARCH("MODERADO",J54)))</formula>
    </cfRule>
    <cfRule type="containsText" dxfId="68" priority="32" operator="containsText" text="BAJO">
      <formula>NOT(ISERROR(SEARCH("BAJO",J54)))</formula>
    </cfRule>
  </conditionalFormatting>
  <conditionalFormatting sqref="U54:U60">
    <cfRule type="containsText" dxfId="67" priority="25" operator="containsText" text="EXTREMO">
      <formula>NOT(ISERROR(SEARCH("EXTREMO",U54)))</formula>
    </cfRule>
    <cfRule type="containsText" dxfId="66" priority="26" operator="containsText" text="MODERADO">
      <formula>NOT(ISERROR(SEARCH("MODERADO",U54)))</formula>
    </cfRule>
    <cfRule type="containsText" dxfId="65" priority="27" operator="containsText" text="ALTO">
      <formula>NOT(ISERROR(SEARCH("ALTO",U54)))</formula>
    </cfRule>
    <cfRule type="containsText" dxfId="64" priority="28" operator="containsText" text="BAJO">
      <formula>NOT(ISERROR(SEARCH("BAJO",U54)))</formula>
    </cfRule>
  </conditionalFormatting>
  <conditionalFormatting sqref="J61:J67">
    <cfRule type="containsText" dxfId="63" priority="21" operator="containsText" text="EXTREMO">
      <formula>NOT(ISERROR(SEARCH("EXTREMO",J61)))</formula>
    </cfRule>
    <cfRule type="containsText" dxfId="62" priority="22" operator="containsText" text="ALTO">
      <formula>NOT(ISERROR(SEARCH("ALTO",J61)))</formula>
    </cfRule>
    <cfRule type="containsText" dxfId="61" priority="23" operator="containsText" text="MODERADO">
      <formula>NOT(ISERROR(SEARCH("MODERADO",J61)))</formula>
    </cfRule>
    <cfRule type="containsText" dxfId="60" priority="24" operator="containsText" text="BAJO">
      <formula>NOT(ISERROR(SEARCH("BAJO",J61)))</formula>
    </cfRule>
  </conditionalFormatting>
  <conditionalFormatting sqref="U61:U67">
    <cfRule type="containsText" dxfId="59" priority="17" operator="containsText" text="EXTREMO">
      <formula>NOT(ISERROR(SEARCH("EXTREMO",U61)))</formula>
    </cfRule>
    <cfRule type="containsText" dxfId="58" priority="18" operator="containsText" text="MODERADO">
      <formula>NOT(ISERROR(SEARCH("MODERADO",U61)))</formula>
    </cfRule>
    <cfRule type="containsText" dxfId="57" priority="19" operator="containsText" text="ALTO">
      <formula>NOT(ISERROR(SEARCH("ALTO",U61)))</formula>
    </cfRule>
    <cfRule type="containsText" dxfId="56" priority="20" operator="containsText" text="BAJO">
      <formula>NOT(ISERROR(SEARCH("BAJO",U61)))</formula>
    </cfRule>
  </conditionalFormatting>
  <conditionalFormatting sqref="J68:J74">
    <cfRule type="containsText" dxfId="55" priority="13" operator="containsText" text="EXTREMO">
      <formula>NOT(ISERROR(SEARCH("EXTREMO",J68)))</formula>
    </cfRule>
    <cfRule type="containsText" dxfId="54" priority="14" operator="containsText" text="ALTO">
      <formula>NOT(ISERROR(SEARCH("ALTO",J68)))</formula>
    </cfRule>
    <cfRule type="containsText" dxfId="53" priority="15" operator="containsText" text="MODERADO">
      <formula>NOT(ISERROR(SEARCH("MODERADO",J68)))</formula>
    </cfRule>
    <cfRule type="containsText" dxfId="52" priority="16" operator="containsText" text="BAJO">
      <formula>NOT(ISERROR(SEARCH("BAJO",J68)))</formula>
    </cfRule>
  </conditionalFormatting>
  <conditionalFormatting sqref="U68:U74">
    <cfRule type="containsText" dxfId="51" priority="9" operator="containsText" text="EXTREMO">
      <formula>NOT(ISERROR(SEARCH("EXTREMO",U68)))</formula>
    </cfRule>
    <cfRule type="containsText" dxfId="50" priority="10" operator="containsText" text="MODERADO">
      <formula>NOT(ISERROR(SEARCH("MODERADO",U68)))</formula>
    </cfRule>
    <cfRule type="containsText" dxfId="49" priority="11" operator="containsText" text="ALTO">
      <formula>NOT(ISERROR(SEARCH("ALTO",U68)))</formula>
    </cfRule>
    <cfRule type="containsText" dxfId="48" priority="12" operator="containsText" text="BAJO">
      <formula>NOT(ISERROR(SEARCH("BAJO",U68)))</formula>
    </cfRule>
  </conditionalFormatting>
  <conditionalFormatting sqref="J33:J39">
    <cfRule type="containsText" dxfId="47" priority="5" operator="containsText" text="EXTREMO">
      <formula>NOT(ISERROR(SEARCH("EXTREMO",J33)))</formula>
    </cfRule>
    <cfRule type="containsText" dxfId="46" priority="6" operator="containsText" text="ALTO">
      <formula>NOT(ISERROR(SEARCH("ALTO",J33)))</formula>
    </cfRule>
    <cfRule type="containsText" dxfId="45" priority="7" operator="containsText" text="MODERADO">
      <formula>NOT(ISERROR(SEARCH("MODERADO",J33)))</formula>
    </cfRule>
    <cfRule type="containsText" dxfId="44" priority="8" operator="containsText" text="BAJO">
      <formula>NOT(ISERROR(SEARCH("BAJO",J33)))</formula>
    </cfRule>
  </conditionalFormatting>
  <conditionalFormatting sqref="U33:U39">
    <cfRule type="containsText" dxfId="43" priority="1" operator="containsText" text="EXTREMO">
      <formula>NOT(ISERROR(SEARCH("EXTREMO",U33)))</formula>
    </cfRule>
    <cfRule type="containsText" dxfId="42" priority="2" operator="containsText" text="MODERADO">
      <formula>NOT(ISERROR(SEARCH("MODERADO",U33)))</formula>
    </cfRule>
    <cfRule type="containsText" dxfId="41" priority="3" operator="containsText" text="ALTO">
      <formula>NOT(ISERROR(SEARCH("ALTO",U33)))</formula>
    </cfRule>
    <cfRule type="containsText" dxfId="40" priority="4" operator="containsText" text="BAJO">
      <formula>NOT(ISERROR(SEARCH("BAJO",U33)))</formula>
    </cfRule>
  </conditionalFormatting>
  <dataValidations count="15">
    <dataValidation type="list" allowBlank="1" showInputMessage="1" showErrorMessage="1" sqref="M15 M22 M29 M43 M50 M71 M57 M64 M36" xr:uid="{00000000-0002-0000-0B00-000000000000}">
      <formula1>$AJ$16:$AL$16</formula1>
    </dataValidation>
    <dataValidation type="list" allowBlank="1" showInputMessage="1" showErrorMessage="1" sqref="AA12:AA74" xr:uid="{00000000-0002-0000-0B00-000001000000}">
      <formula1>$AN$12:$AN$13</formula1>
    </dataValidation>
    <dataValidation type="list" allowBlank="1" showInputMessage="1" showErrorMessage="1" sqref="T12 S12:S13 T19 S19:S20 T26 S26:S27 T40 S40:S41 T47 S47:S48 T68 S68:S69 T54 S54:S55 T61 S61:S62 T33 S33:S34" xr:uid="{00000000-0002-0000-0B00-000002000000}">
      <formula1>$AH$15:$AH$17</formula1>
    </dataValidation>
    <dataValidation type="list" allowBlank="1" showInputMessage="1" showErrorMessage="1" sqref="D12:D74" xr:uid="{00000000-0002-0000-0B00-000003000000}">
      <formula1>$AN$2:$AN$8</formula1>
    </dataValidation>
    <dataValidation type="list" allowBlank="1" showInputMessage="1" showErrorMessage="1" sqref="V12:V74" xr:uid="{00000000-0002-0000-0B00-000004000000}">
      <formula1>$AH$14:$AK$14</formula1>
    </dataValidation>
    <dataValidation type="list" allowBlank="1" showInputMessage="1" showErrorMessage="1" sqref="P12 P19 P26 P40 P47 P68 P54 P61 P33" xr:uid="{00000000-0002-0000-0B00-000005000000}">
      <formula1>$AH$10:$AJ$10</formula1>
    </dataValidation>
    <dataValidation type="list" allowBlank="1" showInputMessage="1" showErrorMessage="1" sqref="M17 M24 M31 M45 M52 M73 M59 M66 M38" xr:uid="{00000000-0002-0000-0B00-000006000000}">
      <formula1>$AH$8:$AI$8</formula1>
    </dataValidation>
    <dataValidation type="list" allowBlank="1" showInputMessage="1" showErrorMessage="1" sqref="M16 M23 M30 M44 M51 M72 M58 M65 M37" xr:uid="{00000000-0002-0000-0B00-000007000000}">
      <formula1>$AH$7:$AI$7</formula1>
    </dataValidation>
    <dataValidation type="list" allowBlank="1" showInputMessage="1" showErrorMessage="1" sqref="M14 M21 M28 M42 M49 M70 M56 M63 M35" xr:uid="{00000000-0002-0000-0B00-000008000000}">
      <formula1>$AH$5:$AI$5</formula1>
    </dataValidation>
    <dataValidation type="list" allowBlank="1" showInputMessage="1" showErrorMessage="1" sqref="M13 M20 M27 M41 M48 M69 M55 M62 M34" xr:uid="{00000000-0002-0000-0B00-000009000000}">
      <formula1>$AH$4:$AI$4</formula1>
    </dataValidation>
    <dataValidation type="list" allowBlank="1" showInputMessage="1" showErrorMessage="1" sqref="M12 M19 M26 M40 M47 M68 M54 M61 M33" xr:uid="{00000000-0002-0000-0B00-00000A000000}">
      <formula1>$AH$2:$AH$3</formula1>
    </dataValidation>
    <dataValidation type="list" allowBlank="1" showInputMessage="1" showErrorMessage="1" sqref="U12:U74" xr:uid="{00000000-0002-0000-0B00-00000B000000}">
      <formula1>$AO$10:$AO$90</formula1>
    </dataValidation>
    <dataValidation type="list" allowBlank="1" showInputMessage="1" showErrorMessage="1" sqref="G12:G74" xr:uid="{00000000-0002-0000-0B00-00000C000000}">
      <formula1>$AL$2:$AL$6</formula1>
    </dataValidation>
    <dataValidation type="list" allowBlank="1" showInputMessage="1" showErrorMessage="1" sqref="M18 M25 M67 M46 M53 M74 M60 M32 M39" xr:uid="{00000000-0002-0000-0B00-00000D000000}">
      <formula1>$AH$9:$AJ$9</formula1>
    </dataValidation>
    <dataValidation type="list" allowBlank="1" showInputMessage="1" showErrorMessage="1" sqref="H12:H74" xr:uid="{00000000-0002-0000-0B00-00000E000000}">
      <formula1>$AL$10:$AL$14</formula1>
    </dataValidation>
  </dataValidations>
  <printOptions horizontalCentered="1"/>
  <pageMargins left="0" right="0" top="0.39370078740157483" bottom="0.51181102362204722" header="0.31496062992125984" footer="0.31496062992125984"/>
  <pageSetup scale="25" orientation="landscape" r:id="rId1"/>
  <rowBreaks count="1" manualBreakCount="1">
    <brk id="46" max="32"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P34"/>
  <sheetViews>
    <sheetView view="pageBreakPreview" zoomScale="40" zoomScaleNormal="40" zoomScaleSheetLayoutView="40" workbookViewId="0">
      <selection activeCell="E16" sqref="E16:E18"/>
    </sheetView>
  </sheetViews>
  <sheetFormatPr baseColWidth="10" defaultColWidth="11.42578125" defaultRowHeight="12.75" x14ac:dyDescent="0.25"/>
  <cols>
    <col min="1" max="1" width="36.28515625" style="41" customWidth="1"/>
    <col min="2" max="2" width="22.42578125" style="41" customWidth="1"/>
    <col min="3" max="3" width="15.42578125" style="41" customWidth="1"/>
    <col min="4" max="4" width="20.42578125" style="41" customWidth="1"/>
    <col min="5" max="5" width="24" style="41" customWidth="1"/>
    <col min="6" max="6" width="23.140625" style="41" customWidth="1"/>
    <col min="7" max="7" width="21" style="78" customWidth="1"/>
    <col min="8" max="8" width="22.42578125" style="78" customWidth="1"/>
    <col min="9" max="9" width="25.28515625" style="78" hidden="1" customWidth="1"/>
    <col min="10" max="10" width="22.85546875" style="78" customWidth="1"/>
    <col min="11" max="11" width="32.28515625" style="41" customWidth="1"/>
    <col min="12" max="12" width="46.42578125" style="41" customWidth="1"/>
    <col min="13" max="13" width="26" style="41" customWidth="1"/>
    <col min="14" max="14" width="7.7109375" style="41" hidden="1" customWidth="1"/>
    <col min="15" max="15" width="21.140625" style="41" customWidth="1"/>
    <col min="16" max="16" width="16.7109375" style="41" customWidth="1"/>
    <col min="17" max="17" width="16.42578125" style="41" customWidth="1"/>
    <col min="18" max="18" width="22.140625" style="41" customWidth="1"/>
    <col min="19" max="19" width="24.140625" style="41" customWidth="1"/>
    <col min="20" max="20" width="26.85546875" style="41" customWidth="1"/>
    <col min="21" max="21" width="23.42578125" style="41" customWidth="1"/>
    <col min="22" max="23" width="21" style="41" customWidth="1"/>
    <col min="24" max="24" width="28.140625" style="41" customWidth="1"/>
    <col min="25" max="25" width="22.85546875" style="41" customWidth="1"/>
    <col min="26" max="26" width="23.85546875" style="41" customWidth="1"/>
    <col min="27" max="27" width="26.85546875" style="41" customWidth="1"/>
    <col min="28" max="28" width="19.140625" style="41" customWidth="1"/>
    <col min="29" max="29" width="18" style="41" customWidth="1"/>
    <col min="30" max="30" width="37" style="41" customWidth="1"/>
    <col min="31" max="31" width="19.140625" style="41" customWidth="1"/>
    <col min="32" max="33" width="23.42578125" style="41" customWidth="1"/>
    <col min="34" max="34" width="17.28515625" style="41" hidden="1" customWidth="1"/>
    <col min="35" max="42" width="11.42578125" style="41" hidden="1" customWidth="1"/>
    <col min="43" max="16384" width="11.42578125" style="41"/>
  </cols>
  <sheetData>
    <row r="1" spans="1:41" x14ac:dyDescent="0.25">
      <c r="A1" s="39"/>
      <c r="B1" s="39"/>
      <c r="C1" s="39"/>
      <c r="D1" s="39"/>
      <c r="E1" s="39"/>
      <c r="F1" s="39"/>
      <c r="G1" s="40"/>
      <c r="H1" s="40"/>
      <c r="I1" s="40"/>
      <c r="J1" s="40"/>
      <c r="K1" s="39"/>
      <c r="L1" s="39"/>
      <c r="M1" s="39"/>
      <c r="N1" s="39"/>
      <c r="O1" s="39"/>
      <c r="P1" s="39"/>
      <c r="Q1" s="39"/>
      <c r="R1" s="39"/>
      <c r="S1" s="39"/>
      <c r="T1" s="39"/>
      <c r="U1" s="39"/>
      <c r="V1" s="39"/>
      <c r="W1" s="39"/>
      <c r="X1" s="39"/>
      <c r="Y1" s="39"/>
      <c r="Z1" s="39"/>
      <c r="AA1" s="39"/>
      <c r="AB1" s="39"/>
      <c r="AC1" s="39"/>
      <c r="AD1" s="39"/>
      <c r="AE1" s="39"/>
      <c r="AF1" s="39"/>
      <c r="AG1" s="39"/>
      <c r="AK1" s="41" t="s">
        <v>0</v>
      </c>
      <c r="AL1" s="41" t="s">
        <v>1</v>
      </c>
      <c r="AN1" s="41" t="s">
        <v>2</v>
      </c>
    </row>
    <row r="2" spans="1:41" x14ac:dyDescent="0.25">
      <c r="A2" s="39"/>
      <c r="B2" s="39"/>
      <c r="C2" s="39"/>
      <c r="D2" s="39"/>
      <c r="E2" s="39"/>
      <c r="F2" s="39"/>
      <c r="G2" s="40"/>
      <c r="H2" s="40"/>
      <c r="I2" s="40"/>
      <c r="J2" s="40"/>
      <c r="K2" s="39"/>
      <c r="L2" s="39"/>
      <c r="M2" s="39"/>
      <c r="N2" s="39"/>
      <c r="O2" s="39"/>
      <c r="P2" s="39"/>
      <c r="Q2" s="39"/>
      <c r="R2" s="39"/>
      <c r="S2" s="39"/>
      <c r="T2" s="39"/>
      <c r="U2" s="39"/>
      <c r="V2" s="39"/>
      <c r="W2" s="39"/>
      <c r="X2" s="39"/>
      <c r="Y2" s="39"/>
      <c r="Z2" s="39"/>
      <c r="AA2" s="39"/>
      <c r="AB2" s="39"/>
      <c r="AC2" s="39"/>
      <c r="AD2" s="39"/>
      <c r="AE2" s="39"/>
      <c r="AF2" s="39"/>
      <c r="AG2" s="39"/>
      <c r="AH2" s="41" t="s">
        <v>3</v>
      </c>
      <c r="AI2" s="41" t="s">
        <v>4</v>
      </c>
      <c r="AL2" s="41" t="s">
        <v>5</v>
      </c>
      <c r="AN2" s="41" t="s">
        <v>6</v>
      </c>
    </row>
    <row r="3" spans="1:41" x14ac:dyDescent="0.25">
      <c r="A3" s="39"/>
      <c r="B3" s="39"/>
      <c r="C3" s="39"/>
      <c r="D3" s="39"/>
      <c r="E3" s="39"/>
      <c r="F3" s="39"/>
      <c r="G3" s="40"/>
      <c r="H3" s="40"/>
      <c r="I3" s="40"/>
      <c r="J3" s="40"/>
      <c r="K3" s="39"/>
      <c r="L3" s="39"/>
      <c r="M3" s="39"/>
      <c r="N3" s="39"/>
      <c r="O3" s="39"/>
      <c r="P3" s="39"/>
      <c r="Q3" s="39"/>
      <c r="R3" s="39"/>
      <c r="S3" s="39"/>
      <c r="T3" s="39"/>
      <c r="U3" s="39"/>
      <c r="V3" s="39"/>
      <c r="W3" s="39"/>
      <c r="X3" s="39"/>
      <c r="Y3" s="39"/>
      <c r="Z3" s="39"/>
      <c r="AA3" s="39"/>
      <c r="AB3" s="39"/>
      <c r="AC3" s="39"/>
      <c r="AD3" s="39"/>
      <c r="AE3" s="39"/>
      <c r="AF3" s="39"/>
      <c r="AG3" s="39"/>
      <c r="AH3" s="41" t="s">
        <v>7</v>
      </c>
      <c r="AI3" s="41" t="s">
        <v>8</v>
      </c>
      <c r="AL3" s="41" t="s">
        <v>9</v>
      </c>
      <c r="AN3" s="41" t="s">
        <v>10</v>
      </c>
    </row>
    <row r="4" spans="1:41" x14ac:dyDescent="0.25">
      <c r="A4" s="39"/>
      <c r="B4" s="39"/>
      <c r="C4" s="39"/>
      <c r="D4" s="39"/>
      <c r="E4" s="39"/>
      <c r="F4" s="39"/>
      <c r="G4" s="40"/>
      <c r="H4" s="40"/>
      <c r="I4" s="40"/>
      <c r="J4" s="40"/>
      <c r="K4" s="39"/>
      <c r="L4" s="39"/>
      <c r="M4" s="39"/>
      <c r="N4" s="39"/>
      <c r="O4" s="39"/>
      <c r="P4" s="39"/>
      <c r="Q4" s="39"/>
      <c r="R4" s="39"/>
      <c r="S4" s="39"/>
      <c r="T4" s="39"/>
      <c r="U4" s="39"/>
      <c r="V4" s="39"/>
      <c r="W4" s="39"/>
      <c r="X4" s="39"/>
      <c r="Y4" s="39"/>
      <c r="Z4" s="39"/>
      <c r="AA4" s="39"/>
      <c r="AB4" s="39"/>
      <c r="AC4" s="39"/>
      <c r="AD4" s="39"/>
      <c r="AE4" s="39"/>
      <c r="AF4" s="39"/>
      <c r="AG4" s="39"/>
      <c r="AH4" s="41" t="s">
        <v>11</v>
      </c>
      <c r="AI4" s="41" t="s">
        <v>12</v>
      </c>
      <c r="AK4" s="41" t="s">
        <v>13</v>
      </c>
      <c r="AL4" s="41" t="s">
        <v>14</v>
      </c>
      <c r="AN4" s="41" t="s">
        <v>15</v>
      </c>
    </row>
    <row r="5" spans="1:41" x14ac:dyDescent="0.25">
      <c r="A5" s="39"/>
      <c r="B5" s="39"/>
      <c r="C5" s="39"/>
      <c r="D5" s="39"/>
      <c r="E5" s="39"/>
      <c r="F5" s="39"/>
      <c r="G5" s="40"/>
      <c r="H5" s="40"/>
      <c r="I5" s="40"/>
      <c r="J5" s="40"/>
      <c r="K5" s="39"/>
      <c r="L5" s="39"/>
      <c r="M5" s="39"/>
      <c r="N5" s="39"/>
      <c r="O5" s="39"/>
      <c r="P5" s="39"/>
      <c r="Q5" s="39"/>
      <c r="R5" s="39"/>
      <c r="S5" s="39"/>
      <c r="T5" s="39"/>
      <c r="U5" s="39"/>
      <c r="V5" s="39"/>
      <c r="W5" s="39"/>
      <c r="X5" s="39"/>
      <c r="Y5" s="39"/>
      <c r="Z5" s="39"/>
      <c r="AA5" s="39"/>
      <c r="AB5" s="39"/>
      <c r="AC5" s="39"/>
      <c r="AD5" s="39"/>
      <c r="AE5" s="39"/>
      <c r="AF5" s="39"/>
      <c r="AG5" s="39"/>
      <c r="AH5" s="41" t="s">
        <v>16</v>
      </c>
      <c r="AI5" s="41" t="s">
        <v>17</v>
      </c>
      <c r="AK5" s="41" t="s">
        <v>18</v>
      </c>
      <c r="AL5" s="41" t="s">
        <v>19</v>
      </c>
      <c r="AN5" s="41" t="s">
        <v>20</v>
      </c>
    </row>
    <row r="6" spans="1:41" ht="29.25" customHeight="1" x14ac:dyDescent="0.25">
      <c r="A6" s="39"/>
      <c r="B6" s="39"/>
      <c r="C6" s="39"/>
      <c r="D6" s="39"/>
      <c r="E6" s="39"/>
      <c r="F6" s="39"/>
      <c r="G6" s="40"/>
      <c r="H6" s="40"/>
      <c r="I6" s="40"/>
      <c r="J6" s="40"/>
      <c r="K6" s="39"/>
      <c r="L6" s="39"/>
      <c r="M6" s="39"/>
      <c r="N6" s="39"/>
      <c r="O6" s="39"/>
      <c r="P6" s="39"/>
      <c r="Q6" s="39"/>
      <c r="R6" s="39"/>
      <c r="S6" s="39"/>
      <c r="T6" s="39"/>
      <c r="U6" s="39"/>
      <c r="V6" s="39"/>
      <c r="W6" s="39"/>
      <c r="X6" s="39"/>
      <c r="Y6" s="39"/>
      <c r="Z6" s="39"/>
      <c r="AA6" s="39"/>
      <c r="AB6" s="39"/>
      <c r="AC6" s="39"/>
      <c r="AD6" s="39"/>
      <c r="AE6" s="39"/>
      <c r="AF6" s="39"/>
      <c r="AG6" s="39"/>
      <c r="AH6" s="41" t="s">
        <v>21</v>
      </c>
      <c r="AI6" s="41" t="s">
        <v>22</v>
      </c>
      <c r="AJ6" s="41" t="s">
        <v>23</v>
      </c>
      <c r="AK6" s="41" t="s">
        <v>24</v>
      </c>
      <c r="AL6" s="41" t="s">
        <v>25</v>
      </c>
      <c r="AN6" s="41" t="s">
        <v>26</v>
      </c>
    </row>
    <row r="7" spans="1:41" ht="24.75" customHeight="1" x14ac:dyDescent="0.25">
      <c r="A7" s="364" t="s">
        <v>27</v>
      </c>
      <c r="B7" s="364"/>
      <c r="C7" s="365">
        <v>44227</v>
      </c>
      <c r="D7" s="366"/>
      <c r="E7" s="366"/>
      <c r="F7" s="366"/>
      <c r="G7" s="377"/>
      <c r="H7" s="378"/>
      <c r="I7" s="378"/>
      <c r="J7" s="378"/>
      <c r="K7" s="378"/>
      <c r="L7" s="379"/>
      <c r="M7" s="370" t="s">
        <v>28</v>
      </c>
      <c r="N7" s="371"/>
      <c r="O7" s="371"/>
      <c r="P7" s="371"/>
      <c r="Q7" s="371"/>
      <c r="R7" s="371"/>
      <c r="S7" s="371"/>
      <c r="T7" s="371"/>
      <c r="U7" s="371"/>
      <c r="V7" s="372"/>
      <c r="W7" s="42" t="s">
        <v>29</v>
      </c>
      <c r="X7" s="43"/>
      <c r="Y7" s="44" t="s">
        <v>30</v>
      </c>
      <c r="Z7" s="373"/>
      <c r="AA7" s="374"/>
      <c r="AB7" s="42" t="s">
        <v>32</v>
      </c>
      <c r="AC7" s="45" t="s">
        <v>31</v>
      </c>
      <c r="AD7" s="46" t="s">
        <v>33</v>
      </c>
      <c r="AE7" s="47"/>
      <c r="AF7" s="376"/>
      <c r="AG7" s="376"/>
      <c r="AH7" s="41" t="s">
        <v>34</v>
      </c>
      <c r="AI7" s="41" t="s">
        <v>35</v>
      </c>
      <c r="AJ7" s="41" t="s">
        <v>36</v>
      </c>
      <c r="AN7" s="41" t="s">
        <v>37</v>
      </c>
    </row>
    <row r="8" spans="1:41" x14ac:dyDescent="0.25">
      <c r="A8" s="354" t="s">
        <v>38</v>
      </c>
      <c r="B8" s="354"/>
      <c r="C8" s="354"/>
      <c r="D8" s="354"/>
      <c r="E8" s="354"/>
      <c r="F8" s="354"/>
      <c r="G8" s="380" t="s">
        <v>39</v>
      </c>
      <c r="H8" s="381"/>
      <c r="I8" s="381"/>
      <c r="J8" s="381"/>
      <c r="K8" s="381"/>
      <c r="L8" s="381"/>
      <c r="M8" s="381"/>
      <c r="N8" s="381"/>
      <c r="O8" s="381"/>
      <c r="P8" s="381"/>
      <c r="Q8" s="381"/>
      <c r="R8" s="381"/>
      <c r="S8" s="381"/>
      <c r="T8" s="381"/>
      <c r="U8" s="381"/>
      <c r="V8" s="381"/>
      <c r="W8" s="381"/>
      <c r="X8" s="363"/>
      <c r="Y8" s="381"/>
      <c r="Z8" s="381"/>
      <c r="AA8" s="381"/>
      <c r="AB8" s="382"/>
      <c r="AC8" s="355" t="s">
        <v>40</v>
      </c>
      <c r="AD8" s="360" t="s">
        <v>41</v>
      </c>
      <c r="AE8" s="361"/>
      <c r="AF8" s="361"/>
      <c r="AG8" s="361"/>
      <c r="AH8" s="41" t="s">
        <v>42</v>
      </c>
      <c r="AI8" s="41" t="s">
        <v>43</v>
      </c>
      <c r="AN8" s="41" t="s">
        <v>44</v>
      </c>
    </row>
    <row r="9" spans="1:41" s="48" customFormat="1" ht="14.25" customHeight="1" x14ac:dyDescent="0.25">
      <c r="A9" s="347" t="s">
        <v>45</v>
      </c>
      <c r="B9" s="345" t="s">
        <v>46</v>
      </c>
      <c r="C9" s="347" t="s">
        <v>47</v>
      </c>
      <c r="D9" s="347" t="s">
        <v>2</v>
      </c>
      <c r="E9" s="347" t="s">
        <v>48</v>
      </c>
      <c r="F9" s="354" t="s">
        <v>49</v>
      </c>
      <c r="G9" s="347" t="s">
        <v>50</v>
      </c>
      <c r="H9" s="347"/>
      <c r="I9" s="347"/>
      <c r="J9" s="347"/>
      <c r="K9" s="380" t="s">
        <v>51</v>
      </c>
      <c r="L9" s="381"/>
      <c r="M9" s="381"/>
      <c r="N9" s="381"/>
      <c r="O9" s="381"/>
      <c r="P9" s="381"/>
      <c r="Q9" s="381"/>
      <c r="R9" s="381"/>
      <c r="S9" s="381"/>
      <c r="T9" s="382"/>
      <c r="U9" s="380" t="s">
        <v>52</v>
      </c>
      <c r="V9" s="381"/>
      <c r="W9" s="381"/>
      <c r="X9" s="381"/>
      <c r="Y9" s="381"/>
      <c r="Z9" s="381"/>
      <c r="AA9" s="381"/>
      <c r="AB9" s="382"/>
      <c r="AC9" s="359"/>
      <c r="AD9" s="360"/>
      <c r="AE9" s="361"/>
      <c r="AF9" s="361"/>
      <c r="AG9" s="361"/>
      <c r="AH9" s="41" t="s">
        <v>53</v>
      </c>
      <c r="AI9" s="41" t="s">
        <v>54</v>
      </c>
      <c r="AJ9" s="41" t="s">
        <v>55</v>
      </c>
    </row>
    <row r="10" spans="1:41" s="48" customFormat="1" ht="20.25" customHeight="1" x14ac:dyDescent="0.25">
      <c r="A10" s="347"/>
      <c r="B10" s="357"/>
      <c r="C10" s="347"/>
      <c r="D10" s="347"/>
      <c r="E10" s="347"/>
      <c r="F10" s="354"/>
      <c r="G10" s="346" t="s">
        <v>56</v>
      </c>
      <c r="H10" s="346"/>
      <c r="I10" s="346"/>
      <c r="J10" s="346"/>
      <c r="K10" s="343" t="s">
        <v>57</v>
      </c>
      <c r="L10" s="354" t="s">
        <v>58</v>
      </c>
      <c r="M10" s="354" t="s">
        <v>59</v>
      </c>
      <c r="N10" s="355" t="s">
        <v>60</v>
      </c>
      <c r="O10" s="347" t="s">
        <v>61</v>
      </c>
      <c r="P10" s="357" t="s">
        <v>62</v>
      </c>
      <c r="Q10" s="345" t="s">
        <v>63</v>
      </c>
      <c r="R10" s="347" t="s">
        <v>64</v>
      </c>
      <c r="S10" s="345" t="s">
        <v>65</v>
      </c>
      <c r="T10" s="345" t="s">
        <v>66</v>
      </c>
      <c r="U10" s="344" t="s">
        <v>67</v>
      </c>
      <c r="V10" s="347" t="s">
        <v>68</v>
      </c>
      <c r="W10" s="343" t="s">
        <v>69</v>
      </c>
      <c r="X10" s="345" t="s">
        <v>70</v>
      </c>
      <c r="Y10" s="347" t="s">
        <v>71</v>
      </c>
      <c r="Z10" s="347"/>
      <c r="AA10" s="347"/>
      <c r="AB10" s="347"/>
      <c r="AC10" s="359"/>
      <c r="AD10" s="362"/>
      <c r="AE10" s="363"/>
      <c r="AF10" s="363"/>
      <c r="AG10" s="363"/>
      <c r="AH10" s="48" t="s">
        <v>72</v>
      </c>
      <c r="AI10" s="48" t="s">
        <v>73</v>
      </c>
      <c r="AJ10" s="48" t="s">
        <v>74</v>
      </c>
      <c r="AL10" s="48" t="s">
        <v>75</v>
      </c>
      <c r="AO10" s="41" t="s">
        <v>76</v>
      </c>
    </row>
    <row r="11" spans="1:41" s="48" customFormat="1" ht="57.75" customHeight="1" x14ac:dyDescent="0.25">
      <c r="A11" s="345"/>
      <c r="B11" s="357"/>
      <c r="C11" s="345"/>
      <c r="D11" s="345"/>
      <c r="E11" s="345"/>
      <c r="F11" s="355"/>
      <c r="G11" s="49" t="s">
        <v>1</v>
      </c>
      <c r="H11" s="49" t="s">
        <v>0</v>
      </c>
      <c r="I11" s="49"/>
      <c r="J11" s="50" t="s">
        <v>77</v>
      </c>
      <c r="K11" s="344"/>
      <c r="L11" s="354"/>
      <c r="M11" s="354"/>
      <c r="N11" s="356"/>
      <c r="O11" s="347"/>
      <c r="P11" s="346"/>
      <c r="Q11" s="346"/>
      <c r="R11" s="347"/>
      <c r="S11" s="346"/>
      <c r="T11" s="346"/>
      <c r="U11" s="348"/>
      <c r="V11" s="347"/>
      <c r="W11" s="344"/>
      <c r="X11" s="346"/>
      <c r="Y11" s="51" t="s">
        <v>78</v>
      </c>
      <c r="Z11" s="51" t="s">
        <v>79</v>
      </c>
      <c r="AA11" s="52" t="s">
        <v>80</v>
      </c>
      <c r="AB11" s="52" t="s">
        <v>81</v>
      </c>
      <c r="AC11" s="356"/>
      <c r="AD11" s="53" t="s">
        <v>82</v>
      </c>
      <c r="AE11" s="53" t="s">
        <v>83</v>
      </c>
      <c r="AF11" s="53" t="s">
        <v>84</v>
      </c>
      <c r="AG11" s="51" t="s">
        <v>85</v>
      </c>
      <c r="AH11" s="48" t="s">
        <v>86</v>
      </c>
      <c r="AI11" s="48" t="s">
        <v>8</v>
      </c>
      <c r="AL11" s="48" t="s">
        <v>87</v>
      </c>
      <c r="AO11" s="41" t="s">
        <v>88</v>
      </c>
    </row>
    <row r="12" spans="1:41" ht="72.75" customHeight="1" x14ac:dyDescent="0.25">
      <c r="A12" s="993" t="s">
        <v>206</v>
      </c>
      <c r="B12" s="910" t="s">
        <v>207</v>
      </c>
      <c r="C12" s="994" t="s">
        <v>208</v>
      </c>
      <c r="D12" s="859" t="s">
        <v>37</v>
      </c>
      <c r="E12" s="994" t="s">
        <v>209</v>
      </c>
      <c r="F12" s="994" t="s">
        <v>210</v>
      </c>
      <c r="G12" s="996" t="s">
        <v>5</v>
      </c>
      <c r="H12" s="996" t="s">
        <v>18</v>
      </c>
      <c r="I12" s="54" t="str">
        <f t="shared" ref="I12" si="0">CONCATENATE(G12,H12)</f>
        <v>RARA VEZMAYOR</v>
      </c>
      <c r="J12" s="998" t="str">
        <f t="shared" ref="J12" si="1">I13</f>
        <v>1. ALTO</v>
      </c>
      <c r="K12" s="1000" t="s">
        <v>211</v>
      </c>
      <c r="L12" s="55" t="s">
        <v>94</v>
      </c>
      <c r="M12" s="56" t="s">
        <v>3</v>
      </c>
      <c r="N12" s="57">
        <f t="shared" ref="N12" si="2">IF(M12="ASIGNADO",15,IF(M12="NO ASIGNADO",0,""))</f>
        <v>15</v>
      </c>
      <c r="O12" s="318">
        <f t="shared" ref="O12" si="3">SUM(N12:N18)</f>
        <v>95</v>
      </c>
      <c r="P12" s="320" t="s">
        <v>72</v>
      </c>
      <c r="Q12" s="323">
        <f t="shared" ref="Q12" si="4">IF(Q15="DÉBIL",0,IF(Q15="MODERADO",50,IF(Q15="FUERTE",100,"")))</f>
        <v>50</v>
      </c>
      <c r="R12" s="387"/>
      <c r="S12" s="310" t="s">
        <v>95</v>
      </c>
      <c r="T12" s="310" t="s">
        <v>95</v>
      </c>
      <c r="U12" s="311" t="s">
        <v>126</v>
      </c>
      <c r="V12" s="313" t="s">
        <v>113</v>
      </c>
      <c r="W12" s="272">
        <v>2015</v>
      </c>
      <c r="X12" s="1003" t="s">
        <v>827</v>
      </c>
      <c r="Y12" s="389" t="s">
        <v>212</v>
      </c>
      <c r="Z12" s="303" t="s">
        <v>213</v>
      </c>
      <c r="AA12" s="306" t="s">
        <v>100</v>
      </c>
      <c r="AB12" s="1005" t="s">
        <v>214</v>
      </c>
      <c r="AC12" s="488" t="s">
        <v>215</v>
      </c>
      <c r="AD12" s="284" t="s">
        <v>828</v>
      </c>
      <c r="AE12" s="265" t="s">
        <v>216</v>
      </c>
      <c r="AF12" s="284" t="s">
        <v>829</v>
      </c>
      <c r="AG12" s="284" t="s">
        <v>830</v>
      </c>
      <c r="AH12" s="41" t="s">
        <v>104</v>
      </c>
      <c r="AI12" s="41" t="s">
        <v>105</v>
      </c>
      <c r="AJ12" s="41" t="s">
        <v>13</v>
      </c>
      <c r="AK12" s="41" t="s">
        <v>76</v>
      </c>
      <c r="AL12" s="41" t="s">
        <v>13</v>
      </c>
      <c r="AN12" s="41" t="s">
        <v>100</v>
      </c>
      <c r="AO12" s="41" t="s">
        <v>106</v>
      </c>
    </row>
    <row r="13" spans="1:41" ht="72.75" customHeight="1" x14ac:dyDescent="0.25">
      <c r="A13" s="993"/>
      <c r="B13" s="910"/>
      <c r="C13" s="995"/>
      <c r="D13" s="860"/>
      <c r="E13" s="994"/>
      <c r="F13" s="995"/>
      <c r="G13" s="996"/>
      <c r="H13" s="996"/>
      <c r="I13" s="54" t="str">
        <f t="shared" ref="I13" si="5">IF(I12="RARA VEZINSIGNIFICANTE","1. BAJO",IF(I12="RARA VEZMENOR","2. BAJO",IF(I12="IMPROBABLEINSIGNIFICANTE","3. BAJO",IF(I12="IMPROBABLEMENOR","4. BAJO",IF(I12="POSIBLEINSIGNIFICANTE","5. BAJO",IF(I12="RARA VEZMODERADO","1. MODERADO",IF(I12="IMPROBABLEMODERADO","2. MODERADO",IF(I12="POSIBLEMENOR","3. MODERADO",IF(I12="PROBABLEINSIGNIFICANTE","4. MODERADO",IF(I12="RARA VEZMAYOR","1. ALTO",IF(I12="IMPROBABLEMAYOR","2. ALTO",IF(I12="POSIBLEMODERADO","3. ALTO",IF(I12="PROBABLEMENOR","4. ALTO",IF(I12="PROBABLEMODERADO","5. ALTO",IF(I12="CASI SEGUROINSIGNIFICANTE","6. ALTO",IF(I12="CASI SEGUROMENOR","7. ALTO",IF(I12="RARA VEZCATASTRÓFICO","1. EXTREMO",IF(I12="IMPROBABLECATASTRÓFICO","2. EXTREMO",IF(I12="POSIBLEMAYOR","3. EXTREMO",IF(I12="POSIBLECATASTRÓFICO","4. EXTREMO",IF(I12="PROBABLEMAYOR","5. EXTREMO",IF(I12="PROBABLECATASTRÓFICO","6. EXTREMO",IF(I12="CASI SEGUROMODERADO","7. EXTREMO",IF(I12="CASI SEGUROMAYOR","8. EXTREMO",IF(I12="CASI SEGUROCATASTRÓFICO","9. EXTREMO","")))))))))))))))))))))))))</f>
        <v>1. ALTO</v>
      </c>
      <c r="J13" s="999"/>
      <c r="K13" s="1001"/>
      <c r="L13" s="58" t="s">
        <v>107</v>
      </c>
      <c r="M13" s="59" t="s">
        <v>11</v>
      </c>
      <c r="N13" s="60">
        <f t="shared" ref="N13" si="6">IF(M13="ADECUADO",15,IF(M13="INADECUADO",0,""))</f>
        <v>15</v>
      </c>
      <c r="O13" s="319"/>
      <c r="P13" s="321"/>
      <c r="Q13" s="323"/>
      <c r="R13" s="388"/>
      <c r="S13" s="310"/>
      <c r="T13" s="310"/>
      <c r="U13" s="311"/>
      <c r="V13" s="314"/>
      <c r="W13" s="272"/>
      <c r="X13" s="1004"/>
      <c r="Y13" s="390"/>
      <c r="Z13" s="304"/>
      <c r="AA13" s="307"/>
      <c r="AB13" s="1006"/>
      <c r="AC13" s="488"/>
      <c r="AD13" s="284"/>
      <c r="AE13" s="265"/>
      <c r="AF13" s="284"/>
      <c r="AG13" s="284"/>
      <c r="AH13" s="41" t="s">
        <v>95</v>
      </c>
      <c r="AI13" s="41" t="s">
        <v>108</v>
      </c>
      <c r="AL13" s="41" t="s">
        <v>18</v>
      </c>
      <c r="AN13" s="41" t="s">
        <v>109</v>
      </c>
      <c r="AO13" s="41" t="s">
        <v>96</v>
      </c>
    </row>
    <row r="14" spans="1:41" ht="159" customHeight="1" x14ac:dyDescent="0.25">
      <c r="A14" s="993"/>
      <c r="B14" s="910"/>
      <c r="C14" s="995"/>
      <c r="D14" s="860"/>
      <c r="E14" s="994"/>
      <c r="F14" s="995"/>
      <c r="G14" s="996"/>
      <c r="H14" s="996"/>
      <c r="I14" s="54" t="str">
        <f t="shared" ref="I14" si="7">IF(OR(I13="1. BAJO",I13="2. BAJO",I13="3. BAJO",I13="4. BAJO",I13="5. BAJO"),"BAJO",IF(OR(I13="1. MODERADO",I13="2. MODERADO",I13="3. MODERADO",I13="4. MODERADO"),"MODERADO",IF(OR(I13="1. ALTO",I13="2. ALTO",I13="3. ALTO",I13="4. ALTO",I13="5. ALTO",I13="6. ALTO",I13="7. ALTO"),"ALTO",IF(OR(I13="1. EXTREMO",I13="2. EXTREMO",I13="3. EXTREMO",I13="4. EXTREMO",I13="5. EXTREMO",I13="6. EXTREMO",I13="7. EXTREMO",I13="8. EXTREMO",I13="9. EXTREMO"),"EXTREMO",""))))</f>
        <v>ALTO</v>
      </c>
      <c r="J14" s="999"/>
      <c r="K14" s="1001"/>
      <c r="L14" s="61" t="s">
        <v>110</v>
      </c>
      <c r="M14" s="59" t="s">
        <v>16</v>
      </c>
      <c r="N14" s="60">
        <f t="shared" ref="N14" si="8">IF(M14="OPORTUNA",15,IF(M14="INOPORTUNA",0,""))</f>
        <v>15</v>
      </c>
      <c r="O14" s="319"/>
      <c r="P14" s="321"/>
      <c r="Q14" s="323"/>
      <c r="R14" s="388"/>
      <c r="S14" s="62" t="s">
        <v>111</v>
      </c>
      <c r="T14" s="62" t="s">
        <v>112</v>
      </c>
      <c r="U14" s="311"/>
      <c r="V14" s="314"/>
      <c r="W14" s="272"/>
      <c r="X14" s="1004"/>
      <c r="Y14" s="390"/>
      <c r="Z14" s="304"/>
      <c r="AA14" s="307"/>
      <c r="AB14" s="1006"/>
      <c r="AC14" s="488"/>
      <c r="AD14" s="284"/>
      <c r="AE14" s="265"/>
      <c r="AF14" s="284"/>
      <c r="AG14" s="284"/>
      <c r="AH14" s="41" t="s">
        <v>113</v>
      </c>
      <c r="AI14" s="41" t="s">
        <v>114</v>
      </c>
      <c r="AJ14" s="41" t="s">
        <v>97</v>
      </c>
      <c r="AK14" s="41" t="s">
        <v>115</v>
      </c>
      <c r="AL14" s="41" t="s">
        <v>24</v>
      </c>
      <c r="AO14" s="41" t="s">
        <v>116</v>
      </c>
    </row>
    <row r="15" spans="1:41" ht="72.75" customHeight="1" x14ac:dyDescent="0.25">
      <c r="A15" s="993"/>
      <c r="B15" s="910"/>
      <c r="C15" s="995"/>
      <c r="D15" s="860"/>
      <c r="E15" s="63" t="s">
        <v>117</v>
      </c>
      <c r="F15" s="995"/>
      <c r="G15" s="996"/>
      <c r="H15" s="996"/>
      <c r="I15" s="54"/>
      <c r="J15" s="999"/>
      <c r="K15" s="1001"/>
      <c r="L15" s="58" t="s">
        <v>217</v>
      </c>
      <c r="M15" s="59" t="s">
        <v>21</v>
      </c>
      <c r="N15" s="60">
        <f t="shared" ref="N15" si="9">IF(M15="PREVENIR",15,IF(M15="DETECTAR",10,IF(M15="NO ES UN CONTROL",0,"")))</f>
        <v>10</v>
      </c>
      <c r="O15" s="288" t="str">
        <f t="shared" ref="O15" si="10">IF(O12&lt;86,"DÉBIL",IF(O12&lt;96,"MODERADO",IF(O12&lt;101,"FUERTE","")))</f>
        <v>MODERADO</v>
      </c>
      <c r="P15" s="321"/>
      <c r="Q15" s="290" t="str">
        <f t="shared" ref="Q15" si="11">IF(AND(O15="FUERTE",P12="FUERTE (SIEMPRE SE EJECUTA)"),"FUERTE",IF(OR(O15="DÉBIL",P12="DÉBIL (NO SE EJECUTA)"),"DÉBIL",IF(OR(O15="MODERADO",P12="MODERADO (ALGUNAS VECES)"),"MODERADO")))</f>
        <v>MODERADO</v>
      </c>
      <c r="R15" s="397" t="str">
        <f t="shared" ref="R15" si="12">IF(AND(O15="FUERTE",P12="FUERTE (SIEMPRE SE EJECUTA)"),"NO","SÍ")</f>
        <v>SÍ</v>
      </c>
      <c r="S15" s="294">
        <f>IF(AND($Q$15="FUERTE",$S$12="DIRECTAMENTE",$T$12="DIRECTAMENTE"),2,IF(AND($Q$15="FUERTE",$S$12="DIRECTAMENTE",$T$12="INDIRECTAMENTE"),2,IF(AND($Q$15="FUERTE",$S$12="DIRECTAMENTE",$T$12="NO DISMINUYE"),2,IF(AND($Q$15="FUERTE",$S$12="NO DISMINUYE",$T$12="DIRECTAMENTE"),0,IF(AND($Q$15="MODERADO",$S$12="DIRECTAMENTE",$T$12="DIRECTAMENTE"),1,IF(AND($Q$15="MODERADO",$S$12="DIRECTAMENTE",$T$12="INDIRECTAMENTE"),1,IF(AND($Q$15="MODERADO",$S$12="DIRECTAMENTE",$T$12="NO DISMINUYE"),1,IF(AND($Q$15="MODERADO",$S$12="NO DISMINUYE",$T$12="DIRECTAMENTE"),0,"N/A"))))))))</f>
        <v>1</v>
      </c>
      <c r="T15" s="295">
        <f>IF(AND($Q$15="FUERTE",$S$12="DIRECTAMENTE",$T$12="DIRECTAMENTE"),2,IF(AND($Q$15="FUERTE",$S$12="DIRECTAMENTE",$T$12="INDIRECTAMENTE"),1,IF(AND($Q$15="FUERTE",$S$12="DIRECTAMENTE",$T$12="NO DISMINUYE"),0,IF(AND($Q$15="FUERTE",$S$12="NO DISMINUYE",$T$12="DIRECTAMENTE"),2,IF(AND($Q$15="MODERADO",$S$12="DIRECTAMENTE",$T$12="DIRECTAMENTE"),1,IF(AND($Q$15="MODERADO",$S$12="DIRECTAMENTE",$T$12="INDIRECTAMENTE"),0,IF(AND($Q$15="MODERADO",$S$12="DIRECTAMENTE",$T$12="NO DISMINUYE"),0,IF(AND($Q$15="MODERADO",$S$12="NO DISMINUYE",$T$12="DIRECTAMENTE"),1,"N/A"))))))))</f>
        <v>1</v>
      </c>
      <c r="U15" s="311"/>
      <c r="V15" s="314"/>
      <c r="W15" s="272"/>
      <c r="X15" s="1004"/>
      <c r="Y15" s="390"/>
      <c r="Z15" s="305"/>
      <c r="AA15" s="307"/>
      <c r="AB15" s="1006"/>
      <c r="AC15" s="488"/>
      <c r="AD15" s="284"/>
      <c r="AE15" s="265"/>
      <c r="AF15" s="284" t="s">
        <v>831</v>
      </c>
      <c r="AG15" s="284"/>
      <c r="AH15" s="41" t="s">
        <v>95</v>
      </c>
      <c r="AO15" s="41" t="s">
        <v>121</v>
      </c>
    </row>
    <row r="16" spans="1:41" ht="72.75" customHeight="1" x14ac:dyDescent="0.25">
      <c r="A16" s="993"/>
      <c r="B16" s="910"/>
      <c r="C16" s="995"/>
      <c r="D16" s="860"/>
      <c r="E16" s="994" t="s">
        <v>832</v>
      </c>
      <c r="F16" s="995"/>
      <c r="G16" s="996"/>
      <c r="H16" s="996"/>
      <c r="I16" s="54"/>
      <c r="J16" s="999"/>
      <c r="K16" s="1001"/>
      <c r="L16" s="58" t="s">
        <v>123</v>
      </c>
      <c r="M16" s="59" t="s">
        <v>34</v>
      </c>
      <c r="N16" s="60">
        <f t="shared" ref="N16" si="13">IF(M16="CONFIABLE",15,IF(M16="NO CONFIABLE",0,""))</f>
        <v>15</v>
      </c>
      <c r="O16" s="289"/>
      <c r="P16" s="321"/>
      <c r="Q16" s="290"/>
      <c r="R16" s="397"/>
      <c r="S16" s="294"/>
      <c r="T16" s="296"/>
      <c r="U16" s="311"/>
      <c r="V16" s="314"/>
      <c r="W16" s="272"/>
      <c r="X16" s="1004"/>
      <c r="Y16" s="390"/>
      <c r="Z16" s="64" t="s">
        <v>124</v>
      </c>
      <c r="AA16" s="307"/>
      <c r="AB16" s="1006"/>
      <c r="AC16" s="488"/>
      <c r="AD16" s="284"/>
      <c r="AE16" s="265"/>
      <c r="AF16" s="284"/>
      <c r="AG16" s="284"/>
      <c r="AH16" s="41" t="s">
        <v>125</v>
      </c>
      <c r="AJ16" s="41" t="s">
        <v>21</v>
      </c>
      <c r="AK16" s="41" t="s">
        <v>119</v>
      </c>
      <c r="AL16" s="41" t="s">
        <v>22</v>
      </c>
      <c r="AO16" s="41" t="s">
        <v>126</v>
      </c>
    </row>
    <row r="17" spans="1:41" ht="72.75" customHeight="1" x14ac:dyDescent="0.25">
      <c r="A17" s="993"/>
      <c r="B17" s="910"/>
      <c r="C17" s="995"/>
      <c r="D17" s="860"/>
      <c r="E17" s="994"/>
      <c r="F17" s="995"/>
      <c r="G17" s="996"/>
      <c r="H17" s="996"/>
      <c r="I17" s="54"/>
      <c r="J17" s="999"/>
      <c r="K17" s="1001"/>
      <c r="L17" s="58" t="s">
        <v>127</v>
      </c>
      <c r="M17" s="59" t="s">
        <v>42</v>
      </c>
      <c r="N17" s="60">
        <f t="shared" ref="N17" si="14">IF(M17="SE INVESTIGAN Y SE RESUELVEN OPORTUNAMENTE",15,IF(M17="NO SE INVESTIGAN Y SE RESUELVEN OPORTUNAMENTE",0,""))</f>
        <v>15</v>
      </c>
      <c r="O17" s="289"/>
      <c r="P17" s="321"/>
      <c r="Q17" s="290"/>
      <c r="R17" s="397"/>
      <c r="S17" s="294"/>
      <c r="T17" s="296"/>
      <c r="U17" s="311"/>
      <c r="V17" s="314"/>
      <c r="W17" s="272"/>
      <c r="X17" s="1004"/>
      <c r="Y17" s="390"/>
      <c r="Z17" s="303" t="s">
        <v>218</v>
      </c>
      <c r="AA17" s="307"/>
      <c r="AB17" s="1006"/>
      <c r="AC17" s="488"/>
      <c r="AD17" s="284"/>
      <c r="AE17" s="265"/>
      <c r="AF17" s="284"/>
      <c r="AG17" s="284"/>
      <c r="AH17" s="41" t="s">
        <v>108</v>
      </c>
      <c r="AO17" s="41" t="s">
        <v>129</v>
      </c>
    </row>
    <row r="18" spans="1:41" ht="138.94999999999999" customHeight="1" x14ac:dyDescent="0.25">
      <c r="A18" s="993"/>
      <c r="B18" s="910"/>
      <c r="C18" s="995"/>
      <c r="D18" s="860"/>
      <c r="E18" s="994"/>
      <c r="F18" s="995"/>
      <c r="G18" s="997"/>
      <c r="H18" s="997"/>
      <c r="I18" s="54"/>
      <c r="J18" s="999"/>
      <c r="K18" s="1002"/>
      <c r="L18" s="65" t="s">
        <v>130</v>
      </c>
      <c r="M18" s="66" t="s">
        <v>53</v>
      </c>
      <c r="N18" s="67">
        <f t="shared" ref="N18" si="15">IF(M18="COMPLETA",10,IF(M18="INCOMPLETA",5,IF(M18="NO EXISTE",0,"")))</f>
        <v>10</v>
      </c>
      <c r="O18" s="289"/>
      <c r="P18" s="322"/>
      <c r="Q18" s="291"/>
      <c r="R18" s="398"/>
      <c r="S18" s="295"/>
      <c r="T18" s="296"/>
      <c r="U18" s="312"/>
      <c r="V18" s="314"/>
      <c r="W18" s="303"/>
      <c r="X18" s="1004"/>
      <c r="Y18" s="390"/>
      <c r="Z18" s="305"/>
      <c r="AA18" s="308"/>
      <c r="AB18" s="1006"/>
      <c r="AC18" s="956"/>
      <c r="AD18" s="285"/>
      <c r="AE18" s="328"/>
      <c r="AF18" s="285"/>
      <c r="AG18" s="285"/>
      <c r="AO18" s="41" t="s">
        <v>131</v>
      </c>
    </row>
    <row r="19" spans="1:41" ht="27.75" customHeight="1" x14ac:dyDescent="0.25">
      <c r="A19" s="284" t="s">
        <v>160</v>
      </c>
      <c r="B19" s="284"/>
      <c r="C19" s="284"/>
      <c r="D19" s="284"/>
      <c r="E19" s="284"/>
      <c r="F19" s="284"/>
      <c r="G19" s="284"/>
      <c r="H19" s="284"/>
      <c r="I19" s="284"/>
      <c r="J19" s="284"/>
      <c r="K19" s="284"/>
      <c r="L19" s="284"/>
      <c r="M19" s="284"/>
      <c r="N19" s="284"/>
      <c r="O19" s="284"/>
      <c r="P19" s="284"/>
      <c r="Q19" s="284"/>
      <c r="R19" s="284"/>
      <c r="S19" s="284"/>
      <c r="T19" s="284"/>
      <c r="U19" s="284"/>
      <c r="V19" s="284"/>
      <c r="W19" s="284"/>
      <c r="X19" s="284"/>
      <c r="Y19" s="284"/>
      <c r="Z19" s="284"/>
      <c r="AA19" s="284"/>
      <c r="AB19" s="284"/>
      <c r="AC19" s="284"/>
      <c r="AD19" s="284"/>
      <c r="AE19" s="284"/>
      <c r="AF19" s="284"/>
      <c r="AG19" s="284"/>
      <c r="AO19" s="41" t="s">
        <v>161</v>
      </c>
    </row>
    <row r="20" spans="1:41" ht="21.75" customHeight="1" x14ac:dyDescent="0.25">
      <c r="A20" s="1013" t="s">
        <v>162</v>
      </c>
      <c r="B20" s="1013"/>
      <c r="C20" s="1013"/>
      <c r="D20" s="1013"/>
      <c r="E20" s="1013"/>
      <c r="F20" s="1013"/>
      <c r="G20" s="1013"/>
      <c r="H20" s="1013"/>
      <c r="I20" s="1013"/>
      <c r="J20" s="1013"/>
      <c r="K20" s="1013"/>
      <c r="L20" s="1013"/>
      <c r="M20" s="1013"/>
      <c r="N20" s="1013"/>
      <c r="O20" s="1013"/>
      <c r="P20" s="1013"/>
      <c r="Q20" s="1013"/>
      <c r="R20" s="1013"/>
      <c r="S20" s="1013"/>
      <c r="T20" s="1013"/>
      <c r="U20" s="1013"/>
      <c r="V20" s="1013"/>
      <c r="W20" s="1013"/>
      <c r="X20" s="1013"/>
      <c r="Y20" s="1013"/>
      <c r="Z20" s="1013"/>
      <c r="AA20" s="1013"/>
      <c r="AB20" s="1013"/>
      <c r="AC20" s="1013"/>
      <c r="AD20" s="1013"/>
      <c r="AE20" s="1013"/>
      <c r="AF20" s="1013"/>
      <c r="AG20" s="1013"/>
      <c r="AO20" s="41" t="s">
        <v>163</v>
      </c>
    </row>
    <row r="21" spans="1:41" ht="27.75" customHeight="1" x14ac:dyDescent="0.25">
      <c r="A21" s="1014" t="s">
        <v>164</v>
      </c>
      <c r="B21" s="1014"/>
      <c r="C21" s="1014" t="s">
        <v>165</v>
      </c>
      <c r="D21" s="1014"/>
      <c r="E21" s="1014"/>
      <c r="F21" s="1014"/>
      <c r="G21" s="1014"/>
      <c r="H21" s="1014"/>
      <c r="I21" s="1014"/>
      <c r="J21" s="1014"/>
      <c r="K21" s="1014"/>
      <c r="L21" s="1014"/>
      <c r="M21" s="1014"/>
      <c r="N21" s="1014"/>
      <c r="O21" s="1014"/>
      <c r="P21" s="1014"/>
      <c r="Q21" s="1014"/>
      <c r="R21" s="1014"/>
      <c r="S21" s="1014"/>
      <c r="T21" s="1014"/>
      <c r="U21" s="1014"/>
      <c r="V21" s="1014"/>
      <c r="W21" s="1014"/>
      <c r="X21" s="1014"/>
      <c r="Y21" s="1014"/>
      <c r="Z21" s="1014" t="s">
        <v>219</v>
      </c>
      <c r="AA21" s="1014"/>
      <c r="AB21" s="1014"/>
      <c r="AC21" s="1014"/>
      <c r="AD21" s="1015" t="s">
        <v>167</v>
      </c>
      <c r="AE21" s="1015"/>
      <c r="AF21" s="1015"/>
      <c r="AG21" s="1015"/>
      <c r="AO21" s="41" t="s">
        <v>168</v>
      </c>
    </row>
    <row r="22" spans="1:41" s="68" customFormat="1" ht="27.75" customHeight="1" x14ac:dyDescent="0.25">
      <c r="A22" s="1007">
        <v>1</v>
      </c>
      <c r="B22" s="1008"/>
      <c r="C22" s="1009" t="s">
        <v>220</v>
      </c>
      <c r="D22" s="1009"/>
      <c r="E22" s="1009"/>
      <c r="F22" s="1009"/>
      <c r="G22" s="1009"/>
      <c r="H22" s="1009"/>
      <c r="I22" s="1009"/>
      <c r="J22" s="1009"/>
      <c r="K22" s="1009"/>
      <c r="L22" s="1009"/>
      <c r="M22" s="1009"/>
      <c r="N22" s="1009"/>
      <c r="O22" s="1009"/>
      <c r="P22" s="1009"/>
      <c r="Q22" s="1009"/>
      <c r="R22" s="1009"/>
      <c r="S22" s="1009"/>
      <c r="T22" s="1009"/>
      <c r="U22" s="1009"/>
      <c r="V22" s="1009"/>
      <c r="W22" s="1009"/>
      <c r="X22" s="1009"/>
      <c r="Y22" s="1009"/>
      <c r="Z22" s="1010">
        <v>43853</v>
      </c>
      <c r="AA22" s="1011"/>
      <c r="AB22" s="1011"/>
      <c r="AC22" s="1012"/>
      <c r="AD22" s="910" t="s">
        <v>221</v>
      </c>
      <c r="AE22" s="910"/>
      <c r="AF22" s="910"/>
      <c r="AG22" s="910"/>
      <c r="AO22" s="41" t="s">
        <v>171</v>
      </c>
    </row>
    <row r="23" spans="1:41" s="68" customFormat="1" ht="27.75" customHeight="1" x14ac:dyDescent="0.25">
      <c r="A23" s="1007">
        <v>2</v>
      </c>
      <c r="B23" s="1008"/>
      <c r="C23" s="859" t="s">
        <v>222</v>
      </c>
      <c r="D23" s="859"/>
      <c r="E23" s="859"/>
      <c r="F23" s="859"/>
      <c r="G23" s="859"/>
      <c r="H23" s="859"/>
      <c r="I23" s="859"/>
      <c r="J23" s="859"/>
      <c r="K23" s="859"/>
      <c r="L23" s="859"/>
      <c r="M23" s="859"/>
      <c r="N23" s="859"/>
      <c r="O23" s="859"/>
      <c r="P23" s="859"/>
      <c r="Q23" s="859"/>
      <c r="R23" s="859"/>
      <c r="S23" s="859"/>
      <c r="T23" s="859"/>
      <c r="U23" s="859"/>
      <c r="V23" s="859"/>
      <c r="W23" s="859"/>
      <c r="X23" s="859"/>
      <c r="Y23" s="859"/>
      <c r="AA23" s="69">
        <v>44316</v>
      </c>
      <c r="AD23" s="910" t="s">
        <v>221</v>
      </c>
      <c r="AE23" s="910"/>
      <c r="AF23" s="910"/>
      <c r="AG23" s="910"/>
      <c r="AO23" s="41" t="s">
        <v>175</v>
      </c>
    </row>
    <row r="24" spans="1:41" s="68" customFormat="1" ht="27.75" customHeight="1" x14ac:dyDescent="0.25">
      <c r="A24" s="1007">
        <v>3</v>
      </c>
      <c r="B24" s="1008"/>
      <c r="C24" s="859" t="s">
        <v>223</v>
      </c>
      <c r="D24" s="859"/>
      <c r="E24" s="859"/>
      <c r="F24" s="859"/>
      <c r="G24" s="859"/>
      <c r="H24" s="859"/>
      <c r="I24" s="859"/>
      <c r="J24" s="859"/>
      <c r="K24" s="859"/>
      <c r="L24" s="859"/>
      <c r="M24" s="859"/>
      <c r="N24" s="859"/>
      <c r="O24" s="859"/>
      <c r="P24" s="859"/>
      <c r="Q24" s="859"/>
      <c r="R24" s="859"/>
      <c r="S24" s="859"/>
      <c r="T24" s="859"/>
      <c r="U24" s="859"/>
      <c r="V24" s="859"/>
      <c r="W24" s="859"/>
      <c r="X24" s="859"/>
      <c r="Y24" s="859"/>
      <c r="Z24" s="1010">
        <v>44439</v>
      </c>
      <c r="AA24" s="1011"/>
      <c r="AB24" s="1011"/>
      <c r="AC24" s="1012"/>
      <c r="AD24" s="910" t="s">
        <v>221</v>
      </c>
      <c r="AE24" s="910"/>
      <c r="AF24" s="910"/>
      <c r="AG24" s="910"/>
      <c r="AO24" s="41" t="s">
        <v>181</v>
      </c>
    </row>
    <row r="25" spans="1:41" ht="15" customHeight="1" x14ac:dyDescent="0.25">
      <c r="A25" s="1013" t="s">
        <v>182</v>
      </c>
      <c r="B25" s="1013"/>
      <c r="C25" s="1013"/>
      <c r="D25" s="1013"/>
      <c r="E25" s="1013"/>
      <c r="F25" s="1013"/>
      <c r="G25" s="1013"/>
      <c r="H25" s="1013"/>
      <c r="I25" s="1013"/>
      <c r="J25" s="1013"/>
      <c r="K25" s="1013"/>
      <c r="L25" s="1013"/>
      <c r="M25" s="1013"/>
      <c r="N25" s="1013"/>
      <c r="O25" s="1013"/>
      <c r="P25" s="1013"/>
      <c r="Q25" s="1013"/>
      <c r="R25" s="1013"/>
      <c r="S25" s="1013"/>
      <c r="T25" s="1013"/>
      <c r="U25" s="1013"/>
      <c r="V25" s="1013"/>
      <c r="W25" s="1013"/>
      <c r="X25" s="1013"/>
      <c r="Y25" s="1013"/>
      <c r="Z25" s="1013"/>
      <c r="AA25" s="1013"/>
      <c r="AB25" s="1013"/>
      <c r="AC25" s="1013"/>
      <c r="AD25" s="1013"/>
      <c r="AE25" s="1013"/>
      <c r="AF25" s="1013"/>
      <c r="AG25" s="1013"/>
      <c r="AO25" s="41" t="s">
        <v>183</v>
      </c>
    </row>
    <row r="26" spans="1:41" s="71" customFormat="1" ht="30.75" customHeight="1" x14ac:dyDescent="0.25">
      <c r="A26" s="399" t="s">
        <v>167</v>
      </c>
      <c r="B26" s="399"/>
      <c r="C26" s="399"/>
      <c r="D26" s="399"/>
      <c r="E26" s="399"/>
      <c r="F26" s="399"/>
      <c r="G26" s="399" t="s">
        <v>184</v>
      </c>
      <c r="H26" s="399"/>
      <c r="I26" s="399"/>
      <c r="J26" s="399"/>
      <c r="K26" s="399"/>
      <c r="L26" s="399"/>
      <c r="M26" s="400" t="s">
        <v>185</v>
      </c>
      <c r="N26" s="401"/>
      <c r="O26" s="401"/>
      <c r="P26" s="401"/>
      <c r="Q26" s="401"/>
      <c r="R26" s="401"/>
      <c r="S26" s="401"/>
      <c r="T26" s="401"/>
      <c r="U26" s="401"/>
      <c r="V26" s="402"/>
      <c r="W26" s="400" t="s">
        <v>186</v>
      </c>
      <c r="X26" s="401"/>
      <c r="Y26" s="401"/>
      <c r="Z26" s="401"/>
      <c r="AA26" s="402"/>
      <c r="AB26" s="264" t="s">
        <v>224</v>
      </c>
      <c r="AC26" s="264"/>
      <c r="AD26" s="264"/>
      <c r="AE26" s="264"/>
      <c r="AF26" s="264"/>
      <c r="AG26" s="264"/>
      <c r="AH26" s="70"/>
      <c r="AO26" s="41" t="s">
        <v>187</v>
      </c>
    </row>
    <row r="27" spans="1:41" s="76" customFormat="1" ht="33.75" customHeight="1" x14ac:dyDescent="0.25">
      <c r="A27" s="72" t="s">
        <v>188</v>
      </c>
      <c r="B27" s="400" t="s">
        <v>225</v>
      </c>
      <c r="C27" s="401"/>
      <c r="D27" s="401"/>
      <c r="E27" s="401"/>
      <c r="F27" s="402"/>
      <c r="G27" s="73" t="s">
        <v>188</v>
      </c>
      <c r="H27" s="400" t="s">
        <v>225</v>
      </c>
      <c r="I27" s="401"/>
      <c r="J27" s="401"/>
      <c r="K27" s="401"/>
      <c r="L27" s="402"/>
      <c r="M27" s="73" t="s">
        <v>188</v>
      </c>
      <c r="N27" s="74"/>
      <c r="O27" s="1016" t="s">
        <v>226</v>
      </c>
      <c r="P27" s="1016"/>
      <c r="Q27" s="1016"/>
      <c r="R27" s="1016"/>
      <c r="S27" s="1016"/>
      <c r="T27" s="1016"/>
      <c r="U27" s="1016"/>
      <c r="V27" s="1017"/>
      <c r="W27" s="75" t="s">
        <v>188</v>
      </c>
      <c r="X27" s="400" t="s">
        <v>227</v>
      </c>
      <c r="Y27" s="401"/>
      <c r="Z27" s="401"/>
      <c r="AA27" s="402"/>
      <c r="AB27" s="75" t="s">
        <v>188</v>
      </c>
      <c r="AC27" s="859"/>
      <c r="AD27" s="859"/>
      <c r="AE27" s="859"/>
      <c r="AF27" s="859"/>
      <c r="AG27" s="859"/>
      <c r="AO27" s="41" t="s">
        <v>193</v>
      </c>
    </row>
    <row r="28" spans="1:41" s="76" customFormat="1" ht="32.25" customHeight="1" x14ac:dyDescent="0.25">
      <c r="A28" s="72" t="s">
        <v>194</v>
      </c>
      <c r="B28" s="400" t="s">
        <v>228</v>
      </c>
      <c r="C28" s="401"/>
      <c r="D28" s="401"/>
      <c r="E28" s="401"/>
      <c r="F28" s="402"/>
      <c r="G28" s="72" t="s">
        <v>194</v>
      </c>
      <c r="H28" s="400" t="s">
        <v>228</v>
      </c>
      <c r="I28" s="401"/>
      <c r="J28" s="401"/>
      <c r="K28" s="401"/>
      <c r="L28" s="402"/>
      <c r="M28" s="73" t="s">
        <v>194</v>
      </c>
      <c r="N28" s="70"/>
      <c r="O28" s="264" t="s">
        <v>229</v>
      </c>
      <c r="P28" s="264"/>
      <c r="Q28" s="264"/>
      <c r="R28" s="264"/>
      <c r="S28" s="264"/>
      <c r="T28" s="264"/>
      <c r="U28" s="264"/>
      <c r="V28" s="264"/>
      <c r="W28" s="72" t="s">
        <v>194</v>
      </c>
      <c r="X28" s="400" t="s">
        <v>230</v>
      </c>
      <c r="Y28" s="401"/>
      <c r="Z28" s="401"/>
      <c r="AA28" s="402"/>
      <c r="AB28" s="72" t="s">
        <v>194</v>
      </c>
      <c r="AC28" s="859" t="s">
        <v>231</v>
      </c>
      <c r="AD28" s="859"/>
      <c r="AE28" s="859"/>
      <c r="AF28" s="859"/>
      <c r="AG28" s="859"/>
      <c r="AO28" s="41" t="s">
        <v>199</v>
      </c>
    </row>
    <row r="29" spans="1:41" s="68" customFormat="1" x14ac:dyDescent="0.25">
      <c r="D29" s="41"/>
      <c r="G29" s="77"/>
      <c r="H29" s="77"/>
      <c r="I29" s="77"/>
      <c r="J29" s="77"/>
      <c r="AO29" s="41" t="s">
        <v>200</v>
      </c>
    </row>
    <row r="30" spans="1:41" x14ac:dyDescent="0.25">
      <c r="AO30" s="41" t="s">
        <v>201</v>
      </c>
    </row>
    <row r="31" spans="1:41" x14ac:dyDescent="0.25">
      <c r="AO31" s="41" t="s">
        <v>202</v>
      </c>
    </row>
    <row r="32" spans="1:41" x14ac:dyDescent="0.25">
      <c r="AO32" s="41" t="s">
        <v>203</v>
      </c>
    </row>
    <row r="33" spans="41:41" x14ac:dyDescent="0.25">
      <c r="AO33" s="41" t="s">
        <v>204</v>
      </c>
    </row>
    <row r="34" spans="41:41" x14ac:dyDescent="0.25">
      <c r="AO34" s="41" t="s">
        <v>205</v>
      </c>
    </row>
  </sheetData>
  <sheetProtection selectLockedCells="1"/>
  <dataConsolidate/>
  <mergeCells count="105">
    <mergeCell ref="B27:F27"/>
    <mergeCell ref="H27:L27"/>
    <mergeCell ref="O27:V27"/>
    <mergeCell ref="X27:AA27"/>
    <mergeCell ref="AC27:AG27"/>
    <mergeCell ref="B28:F28"/>
    <mergeCell ref="H28:L28"/>
    <mergeCell ref="O28:V28"/>
    <mergeCell ref="X28:AA28"/>
    <mergeCell ref="AC28:AG28"/>
    <mergeCell ref="A24:B24"/>
    <mergeCell ref="C24:Y24"/>
    <mergeCell ref="Z24:AC24"/>
    <mergeCell ref="AD24:AG24"/>
    <mergeCell ref="A25:AG25"/>
    <mergeCell ref="A26:F26"/>
    <mergeCell ref="G26:L26"/>
    <mergeCell ref="M26:V26"/>
    <mergeCell ref="W26:AA26"/>
    <mergeCell ref="AB26:AG26"/>
    <mergeCell ref="A22:B22"/>
    <mergeCell ref="C22:Y22"/>
    <mergeCell ref="Z22:AC22"/>
    <mergeCell ref="AD22:AG22"/>
    <mergeCell ref="A23:B23"/>
    <mergeCell ref="C23:Y23"/>
    <mergeCell ref="AD23:AG23"/>
    <mergeCell ref="E16:E18"/>
    <mergeCell ref="Z17:Z18"/>
    <mergeCell ref="A19:AG19"/>
    <mergeCell ref="A20:AG20"/>
    <mergeCell ref="A21:B21"/>
    <mergeCell ref="C21:Y21"/>
    <mergeCell ref="Z21:AC21"/>
    <mergeCell ref="AD21:AG21"/>
    <mergeCell ref="AD12:AD18"/>
    <mergeCell ref="AE12:AE18"/>
    <mergeCell ref="AF12:AF14"/>
    <mergeCell ref="AG12:AG18"/>
    <mergeCell ref="O15:O18"/>
    <mergeCell ref="Q15:Q18"/>
    <mergeCell ref="R15:R18"/>
    <mergeCell ref="S15:S18"/>
    <mergeCell ref="T15:T18"/>
    <mergeCell ref="X10:X11"/>
    <mergeCell ref="Y10:AB10"/>
    <mergeCell ref="S10:S11"/>
    <mergeCell ref="T10:T11"/>
    <mergeCell ref="U10:U11"/>
    <mergeCell ref="V10:V11"/>
    <mergeCell ref="AF15:AF18"/>
    <mergeCell ref="X12:X18"/>
    <mergeCell ref="Y12:Y18"/>
    <mergeCell ref="Z12:Z15"/>
    <mergeCell ref="AA12:AA18"/>
    <mergeCell ref="AB12:AB18"/>
    <mergeCell ref="AC12:AC18"/>
    <mergeCell ref="S12:S13"/>
    <mergeCell ref="T12:T13"/>
    <mergeCell ref="U12:U18"/>
    <mergeCell ref="V12:V18"/>
    <mergeCell ref="W12:W18"/>
    <mergeCell ref="Q10:Q11"/>
    <mergeCell ref="R10:R11"/>
    <mergeCell ref="H12:H18"/>
    <mergeCell ref="J12:J18"/>
    <mergeCell ref="K12:K18"/>
    <mergeCell ref="O12:O14"/>
    <mergeCell ref="P12:P18"/>
    <mergeCell ref="Q12:Q14"/>
    <mergeCell ref="W10:W11"/>
    <mergeCell ref="R12:R14"/>
    <mergeCell ref="O10:O11"/>
    <mergeCell ref="P10:P11"/>
    <mergeCell ref="A12:A18"/>
    <mergeCell ref="B12:B18"/>
    <mergeCell ref="C12:C18"/>
    <mergeCell ref="D12:D18"/>
    <mergeCell ref="E12:E14"/>
    <mergeCell ref="F12:F18"/>
    <mergeCell ref="G12:G18"/>
    <mergeCell ref="A7:B7"/>
    <mergeCell ref="C7:F7"/>
    <mergeCell ref="G7:L7"/>
    <mergeCell ref="M7:V7"/>
    <mergeCell ref="Z7:AA7"/>
    <mergeCell ref="AF7:AG7"/>
    <mergeCell ref="A8:F8"/>
    <mergeCell ref="G8:AB8"/>
    <mergeCell ref="AC8:AC11"/>
    <mergeCell ref="AD8:AG10"/>
    <mergeCell ref="A9:A11"/>
    <mergeCell ref="B9:B11"/>
    <mergeCell ref="C9:C11"/>
    <mergeCell ref="D9:D11"/>
    <mergeCell ref="E9:E11"/>
    <mergeCell ref="F9:F11"/>
    <mergeCell ref="G9:J9"/>
    <mergeCell ref="K9:T9"/>
    <mergeCell ref="U9:AB9"/>
    <mergeCell ref="G10:J10"/>
    <mergeCell ref="K10:K11"/>
    <mergeCell ref="L10:L11"/>
    <mergeCell ref="M10:M11"/>
    <mergeCell ref="N10:N11"/>
  </mergeCells>
  <conditionalFormatting sqref="J12:J18">
    <cfRule type="containsText" dxfId="39" priority="5" operator="containsText" text="EXTREMO">
      <formula>NOT(ISERROR(SEARCH("EXTREMO",J12)))</formula>
    </cfRule>
    <cfRule type="containsText" dxfId="38" priority="6" operator="containsText" text="ALTO">
      <formula>NOT(ISERROR(SEARCH("ALTO",J12)))</formula>
    </cfRule>
    <cfRule type="containsText" dxfId="37" priority="7" operator="containsText" text="MODERADO">
      <formula>NOT(ISERROR(SEARCH("MODERADO",J12)))</formula>
    </cfRule>
    <cfRule type="containsText" dxfId="36" priority="8" operator="containsText" text="BAJO">
      <formula>NOT(ISERROR(SEARCH("BAJO",J12)))</formula>
    </cfRule>
  </conditionalFormatting>
  <conditionalFormatting sqref="U12:U18">
    <cfRule type="containsText" dxfId="35" priority="1" operator="containsText" text="EXTREMO">
      <formula>NOT(ISERROR(SEARCH("EXTREMO",U12)))</formula>
    </cfRule>
    <cfRule type="containsText" dxfId="34" priority="2" operator="containsText" text="MODERADO">
      <formula>NOT(ISERROR(SEARCH("MODERADO",U12)))</formula>
    </cfRule>
    <cfRule type="containsText" dxfId="33" priority="3" operator="containsText" text="ALTO">
      <formula>NOT(ISERROR(SEARCH("ALTO",U12)))</formula>
    </cfRule>
    <cfRule type="containsText" dxfId="32" priority="4" operator="containsText" text="BAJO">
      <formula>NOT(ISERROR(SEARCH("BAJO",U12)))</formula>
    </cfRule>
  </conditionalFormatting>
  <dataValidations count="15">
    <dataValidation type="list" allowBlank="1" showInputMessage="1" showErrorMessage="1" sqref="U12:U18" xr:uid="{00000000-0002-0000-0C00-000000000000}">
      <formula1>$AO$10:$AO$34</formula1>
    </dataValidation>
    <dataValidation type="list" allowBlank="1" showInputMessage="1" showErrorMessage="1" sqref="AA12:AA18" xr:uid="{00000000-0002-0000-0C00-000001000000}">
      <formula1>$AN$12:$AN$13</formula1>
    </dataValidation>
    <dataValidation type="list" allowBlank="1" showInputMessage="1" showErrorMessage="1" sqref="D12:D18" xr:uid="{00000000-0002-0000-0C00-000002000000}">
      <formula1>$AN$2:$AN$8</formula1>
    </dataValidation>
    <dataValidation type="list" allowBlank="1" showInputMessage="1" showErrorMessage="1" sqref="V12:V18" xr:uid="{00000000-0002-0000-0C00-000003000000}">
      <formula1>$AH$14:$AK$14</formula1>
    </dataValidation>
    <dataValidation type="list" allowBlank="1" showInputMessage="1" showErrorMessage="1" sqref="G12:G18" xr:uid="{00000000-0002-0000-0C00-000004000000}">
      <formula1>$AL$2:$AL$6</formula1>
    </dataValidation>
    <dataValidation type="list" allowBlank="1" showInputMessage="1" showErrorMessage="1" sqref="H12:H18" xr:uid="{00000000-0002-0000-0C00-000005000000}">
      <formula1>$AL$10:$AL$14</formula1>
    </dataValidation>
    <dataValidation type="list" allowBlank="1" showInputMessage="1" showErrorMessage="1" sqref="M15" xr:uid="{00000000-0002-0000-0C00-000006000000}">
      <formula1>$AJ$16:$AL$16</formula1>
    </dataValidation>
    <dataValidation type="list" allowBlank="1" showInputMessage="1" showErrorMessage="1" sqref="T12 S12:S13" xr:uid="{00000000-0002-0000-0C00-000007000000}">
      <formula1>$AH$15:$AH$17</formula1>
    </dataValidation>
    <dataValidation type="list" allowBlank="1" showInputMessage="1" showErrorMessage="1" sqref="P12" xr:uid="{00000000-0002-0000-0C00-000008000000}">
      <formula1>$AH$10:$AJ$10</formula1>
    </dataValidation>
    <dataValidation type="list" allowBlank="1" showInputMessage="1" showErrorMessage="1" sqref="M17" xr:uid="{00000000-0002-0000-0C00-000009000000}">
      <formula1>$AH$8:$AI$8</formula1>
    </dataValidation>
    <dataValidation type="list" allowBlank="1" showInputMessage="1" showErrorMessage="1" sqref="M16" xr:uid="{00000000-0002-0000-0C00-00000A000000}">
      <formula1>$AH$7:$AI$7</formula1>
    </dataValidation>
    <dataValidation type="list" allowBlank="1" showInputMessage="1" showErrorMessage="1" sqref="M14" xr:uid="{00000000-0002-0000-0C00-00000B000000}">
      <formula1>$AH$5:$AI$5</formula1>
    </dataValidation>
    <dataValidation type="list" allowBlank="1" showInputMessage="1" showErrorMessage="1" sqref="M13" xr:uid="{00000000-0002-0000-0C00-00000C000000}">
      <formula1>$AH$4:$AI$4</formula1>
    </dataValidation>
    <dataValidation type="list" allowBlank="1" showInputMessage="1" showErrorMessage="1" sqref="M12" xr:uid="{00000000-0002-0000-0C00-00000D000000}">
      <formula1>$AH$2:$AH$3</formula1>
    </dataValidation>
    <dataValidation type="list" allowBlank="1" showInputMessage="1" showErrorMessage="1" sqref="M18" xr:uid="{00000000-0002-0000-0C00-00000E000000}">
      <formula1>$AH$9:$AJ$9</formula1>
    </dataValidation>
  </dataValidations>
  <printOptions horizontalCentered="1"/>
  <pageMargins left="0" right="0" top="0.39370078740157483" bottom="0.51181102362204722" header="0.31496062992125984" footer="0.31496062992125984"/>
  <pageSetup scale="17"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V1001"/>
  <sheetViews>
    <sheetView tabSelected="1" topLeftCell="Y22" zoomScale="93" zoomScaleNormal="93" workbookViewId="0">
      <selection activeCell="AD26" sqref="AD26:AD32"/>
    </sheetView>
  </sheetViews>
  <sheetFormatPr baseColWidth="10" defaultColWidth="15" defaultRowHeight="15" customHeight="1" x14ac:dyDescent="0.2"/>
  <cols>
    <col min="1" max="2" width="23.5703125" style="5" customWidth="1"/>
    <col min="3" max="3" width="16.140625" style="5" customWidth="1"/>
    <col min="4" max="4" width="28.7109375" style="5" customWidth="1"/>
    <col min="5" max="5" width="25.140625" style="5" customWidth="1"/>
    <col min="6" max="6" width="24.140625" style="5" customWidth="1"/>
    <col min="7" max="7" width="20" style="5" customWidth="1"/>
    <col min="8" max="8" width="23.5703125" style="5" customWidth="1"/>
    <col min="9" max="9" width="26.42578125" style="5" hidden="1" customWidth="1"/>
    <col min="10" max="10" width="23.85546875" style="5" customWidth="1"/>
    <col min="11" max="11" width="43.42578125" style="5" customWidth="1"/>
    <col min="12" max="12" width="51" style="5" customWidth="1"/>
    <col min="13" max="13" width="27.28515625" style="5" customWidth="1"/>
    <col min="14" max="14" width="8" style="5" hidden="1" customWidth="1"/>
    <col min="15" max="15" width="22.140625" style="5" customWidth="1"/>
    <col min="16" max="16" width="17.5703125" style="5" customWidth="1"/>
    <col min="17" max="17" width="17.28515625" style="5" customWidth="1"/>
    <col min="18" max="18" width="23.28515625" style="5" customWidth="1"/>
    <col min="19" max="19" width="25.28515625" style="5" customWidth="1"/>
    <col min="20" max="20" width="28" style="5" customWidth="1"/>
    <col min="21" max="21" width="24.5703125" style="5" customWidth="1"/>
    <col min="22" max="22" width="21.85546875" style="5" customWidth="1"/>
    <col min="23" max="23" width="29" style="5" customWidth="1"/>
    <col min="24" max="24" width="29.5703125" style="5" customWidth="1"/>
    <col min="25" max="25" width="23.85546875" style="5" customWidth="1"/>
    <col min="26" max="26" width="32.140625" style="5" customWidth="1"/>
    <col min="27" max="27" width="28" style="5" customWidth="1"/>
    <col min="28" max="28" width="30.140625" style="5" customWidth="1"/>
    <col min="29" max="29" width="18.85546875" style="5" customWidth="1"/>
    <col min="30" max="30" width="38.7109375" style="5" customWidth="1"/>
    <col min="31" max="31" width="20" style="5" customWidth="1"/>
    <col min="32" max="33" width="24.5703125" style="5" customWidth="1"/>
    <col min="34" max="34" width="18.140625" style="5" hidden="1" customWidth="1"/>
    <col min="35" max="41" width="12" style="5" hidden="1" customWidth="1"/>
    <col min="42" max="16384" width="15" style="5"/>
  </cols>
  <sheetData>
    <row r="1" spans="1:41" ht="12.75" customHeight="1" x14ac:dyDescent="0.2">
      <c r="A1" s="1"/>
      <c r="B1" s="1"/>
      <c r="C1" s="1"/>
      <c r="D1" s="2"/>
      <c r="E1" s="1"/>
      <c r="F1" s="1"/>
      <c r="G1" s="1"/>
      <c r="H1" s="1"/>
      <c r="I1" s="1"/>
      <c r="J1" s="1"/>
      <c r="K1" s="1"/>
      <c r="L1" s="1"/>
      <c r="M1" s="1"/>
      <c r="N1" s="1"/>
      <c r="O1" s="1"/>
      <c r="P1" s="1"/>
      <c r="Q1" s="1"/>
      <c r="R1" s="1"/>
      <c r="S1" s="1"/>
      <c r="T1" s="1"/>
      <c r="U1" s="1"/>
      <c r="V1" s="1"/>
      <c r="W1" s="1"/>
      <c r="X1" s="1"/>
      <c r="Y1" s="1"/>
      <c r="Z1" s="1"/>
      <c r="AA1" s="1"/>
      <c r="AB1" s="1"/>
      <c r="AC1" s="1"/>
      <c r="AD1" s="3"/>
      <c r="AE1" s="1"/>
      <c r="AF1" s="1"/>
      <c r="AG1" s="1"/>
      <c r="AH1" s="4"/>
      <c r="AI1" s="4"/>
      <c r="AJ1" s="4"/>
      <c r="AK1" s="4" t="s">
        <v>0</v>
      </c>
      <c r="AL1" s="4" t="s">
        <v>1</v>
      </c>
      <c r="AM1" s="4"/>
      <c r="AN1" s="4" t="s">
        <v>2</v>
      </c>
      <c r="AO1" s="4"/>
    </row>
    <row r="2" spans="1:41" ht="12.75" customHeight="1" x14ac:dyDescent="0.2">
      <c r="A2" s="1"/>
      <c r="B2" s="1"/>
      <c r="C2" s="1"/>
      <c r="D2" s="2"/>
      <c r="E2" s="1"/>
      <c r="F2" s="1"/>
      <c r="G2" s="1"/>
      <c r="H2" s="1"/>
      <c r="I2" s="1"/>
      <c r="J2" s="1"/>
      <c r="K2" s="1"/>
      <c r="L2" s="1"/>
      <c r="M2" s="1"/>
      <c r="N2" s="1"/>
      <c r="O2" s="1"/>
      <c r="P2" s="1"/>
      <c r="Q2" s="1"/>
      <c r="R2" s="1"/>
      <c r="S2" s="1"/>
      <c r="T2" s="1"/>
      <c r="U2" s="1"/>
      <c r="V2" s="1"/>
      <c r="W2" s="1"/>
      <c r="X2" s="1"/>
      <c r="Y2" s="1"/>
      <c r="Z2" s="1"/>
      <c r="AA2" s="1"/>
      <c r="AB2" s="1"/>
      <c r="AC2" s="1"/>
      <c r="AD2" s="3"/>
      <c r="AE2" s="1"/>
      <c r="AF2" s="1"/>
      <c r="AG2" s="1"/>
      <c r="AH2" s="4" t="s">
        <v>3</v>
      </c>
      <c r="AI2" s="4" t="s">
        <v>4</v>
      </c>
      <c r="AJ2" s="4"/>
      <c r="AK2" s="4"/>
      <c r="AL2" s="4" t="s">
        <v>5</v>
      </c>
      <c r="AM2" s="4"/>
      <c r="AN2" s="4" t="s">
        <v>6</v>
      </c>
      <c r="AO2" s="4"/>
    </row>
    <row r="3" spans="1:41" ht="12.75" customHeight="1" x14ac:dyDescent="0.2">
      <c r="A3" s="1"/>
      <c r="B3" s="1"/>
      <c r="C3" s="1"/>
      <c r="D3" s="2"/>
      <c r="E3" s="1"/>
      <c r="F3" s="1"/>
      <c r="G3" s="1"/>
      <c r="H3" s="1"/>
      <c r="I3" s="1"/>
      <c r="J3" s="1"/>
      <c r="K3" s="1"/>
      <c r="L3" s="1"/>
      <c r="M3" s="1"/>
      <c r="N3" s="1"/>
      <c r="O3" s="1"/>
      <c r="P3" s="1"/>
      <c r="Q3" s="1"/>
      <c r="R3" s="1"/>
      <c r="S3" s="1"/>
      <c r="T3" s="1"/>
      <c r="U3" s="1"/>
      <c r="V3" s="1"/>
      <c r="W3" s="1"/>
      <c r="X3" s="1"/>
      <c r="Y3" s="1"/>
      <c r="Z3" s="1"/>
      <c r="AA3" s="1"/>
      <c r="AB3" s="1"/>
      <c r="AC3" s="1"/>
      <c r="AD3" s="3"/>
      <c r="AE3" s="1"/>
      <c r="AF3" s="1"/>
      <c r="AG3" s="1"/>
      <c r="AH3" s="4" t="s">
        <v>7</v>
      </c>
      <c r="AI3" s="4" t="s">
        <v>8</v>
      </c>
      <c r="AJ3" s="4"/>
      <c r="AK3" s="4"/>
      <c r="AL3" s="4" t="s">
        <v>9</v>
      </c>
      <c r="AM3" s="4"/>
      <c r="AN3" s="4" t="s">
        <v>10</v>
      </c>
      <c r="AO3" s="4"/>
    </row>
    <row r="4" spans="1:41" ht="12.75" customHeight="1" x14ac:dyDescent="0.2">
      <c r="A4" s="1"/>
      <c r="B4" s="1"/>
      <c r="C4" s="1"/>
      <c r="D4" s="2"/>
      <c r="E4" s="1"/>
      <c r="F4" s="1"/>
      <c r="G4" s="1"/>
      <c r="H4" s="1"/>
      <c r="I4" s="1"/>
      <c r="J4" s="1"/>
      <c r="K4" s="1"/>
      <c r="L4" s="1"/>
      <c r="M4" s="1"/>
      <c r="N4" s="1"/>
      <c r="O4" s="1"/>
      <c r="P4" s="1"/>
      <c r="Q4" s="1"/>
      <c r="R4" s="1"/>
      <c r="S4" s="1"/>
      <c r="T4" s="1"/>
      <c r="U4" s="1"/>
      <c r="V4" s="1"/>
      <c r="W4" s="1"/>
      <c r="X4" s="1"/>
      <c r="Y4" s="1"/>
      <c r="Z4" s="1"/>
      <c r="AA4" s="1"/>
      <c r="AB4" s="1"/>
      <c r="AC4" s="1"/>
      <c r="AD4" s="3"/>
      <c r="AE4" s="1"/>
      <c r="AF4" s="1"/>
      <c r="AG4" s="1"/>
      <c r="AH4" s="4" t="s">
        <v>11</v>
      </c>
      <c r="AI4" s="4" t="s">
        <v>12</v>
      </c>
      <c r="AJ4" s="4"/>
      <c r="AK4" s="4" t="s">
        <v>13</v>
      </c>
      <c r="AL4" s="4" t="s">
        <v>14</v>
      </c>
      <c r="AM4" s="4"/>
      <c r="AN4" s="4" t="s">
        <v>15</v>
      </c>
      <c r="AO4" s="4"/>
    </row>
    <row r="5" spans="1:41" ht="12.75" customHeight="1" x14ac:dyDescent="0.2">
      <c r="A5" s="1"/>
      <c r="B5" s="1"/>
      <c r="C5" s="1"/>
      <c r="D5" s="2"/>
      <c r="E5" s="1"/>
      <c r="F5" s="1"/>
      <c r="G5" s="1"/>
      <c r="H5" s="1"/>
      <c r="I5" s="1"/>
      <c r="J5" s="1"/>
      <c r="K5" s="1"/>
      <c r="L5" s="1"/>
      <c r="M5" s="1"/>
      <c r="N5" s="1"/>
      <c r="O5" s="1"/>
      <c r="P5" s="1"/>
      <c r="Q5" s="1"/>
      <c r="R5" s="1"/>
      <c r="S5" s="1"/>
      <c r="T5" s="1"/>
      <c r="U5" s="1"/>
      <c r="V5" s="1"/>
      <c r="W5" s="1"/>
      <c r="X5" s="1"/>
      <c r="Y5" s="1"/>
      <c r="Z5" s="1"/>
      <c r="AA5" s="1"/>
      <c r="AB5" s="1"/>
      <c r="AC5" s="1"/>
      <c r="AD5" s="3"/>
      <c r="AE5" s="1"/>
      <c r="AF5" s="1"/>
      <c r="AG5" s="1"/>
      <c r="AH5" s="4" t="s">
        <v>16</v>
      </c>
      <c r="AI5" s="4" t="s">
        <v>17</v>
      </c>
      <c r="AJ5" s="4"/>
      <c r="AK5" s="4" t="s">
        <v>18</v>
      </c>
      <c r="AL5" s="4" t="s">
        <v>19</v>
      </c>
      <c r="AM5" s="4"/>
      <c r="AN5" s="4" t="s">
        <v>20</v>
      </c>
      <c r="AO5" s="4"/>
    </row>
    <row r="6" spans="1:41" ht="29.25" customHeight="1" x14ac:dyDescent="0.2">
      <c r="A6" s="1"/>
      <c r="B6" s="1"/>
      <c r="C6" s="1"/>
      <c r="D6" s="2"/>
      <c r="E6" s="1"/>
      <c r="F6" s="1"/>
      <c r="G6" s="1"/>
      <c r="H6" s="1"/>
      <c r="I6" s="1"/>
      <c r="J6" s="1"/>
      <c r="K6" s="1"/>
      <c r="L6" s="1"/>
      <c r="M6" s="1"/>
      <c r="N6" s="1"/>
      <c r="O6" s="1"/>
      <c r="P6" s="1"/>
      <c r="Q6" s="1"/>
      <c r="R6" s="1"/>
      <c r="S6" s="1"/>
      <c r="T6" s="1"/>
      <c r="U6" s="1"/>
      <c r="V6" s="1"/>
      <c r="W6" s="1"/>
      <c r="X6" s="1"/>
      <c r="Y6" s="1"/>
      <c r="Z6" s="1"/>
      <c r="AA6" s="1"/>
      <c r="AB6" s="1"/>
      <c r="AC6" s="1"/>
      <c r="AD6" s="3"/>
      <c r="AE6" s="1"/>
      <c r="AF6" s="1"/>
      <c r="AG6" s="1"/>
      <c r="AH6" s="4" t="s">
        <v>21</v>
      </c>
      <c r="AI6" s="4" t="s">
        <v>22</v>
      </c>
      <c r="AJ6" s="4" t="s">
        <v>23</v>
      </c>
      <c r="AK6" s="4" t="s">
        <v>24</v>
      </c>
      <c r="AL6" s="4" t="s">
        <v>25</v>
      </c>
      <c r="AM6" s="4"/>
      <c r="AN6" s="4" t="s">
        <v>26</v>
      </c>
      <c r="AO6" s="4"/>
    </row>
    <row r="7" spans="1:41" ht="24.75" customHeight="1" x14ac:dyDescent="0.2">
      <c r="A7" s="1018" t="s">
        <v>27</v>
      </c>
      <c r="B7" s="676"/>
      <c r="C7" s="1019">
        <v>43889</v>
      </c>
      <c r="D7" s="678"/>
      <c r="E7" s="678"/>
      <c r="F7" s="676"/>
      <c r="G7" s="1020"/>
      <c r="H7" s="678"/>
      <c r="I7" s="678"/>
      <c r="J7" s="678"/>
      <c r="K7" s="678"/>
      <c r="L7" s="676"/>
      <c r="M7" s="1021" t="s">
        <v>28</v>
      </c>
      <c r="N7" s="678"/>
      <c r="O7" s="678"/>
      <c r="P7" s="678"/>
      <c r="Q7" s="678"/>
      <c r="R7" s="678"/>
      <c r="S7" s="678"/>
      <c r="T7" s="678"/>
      <c r="U7" s="678"/>
      <c r="V7" s="676"/>
      <c r="W7" s="6" t="s">
        <v>29</v>
      </c>
      <c r="X7" s="7"/>
      <c r="Y7" s="8" t="s">
        <v>30</v>
      </c>
      <c r="Z7" s="1022" t="s">
        <v>31</v>
      </c>
      <c r="AA7" s="676"/>
      <c r="AB7" s="6" t="s">
        <v>32</v>
      </c>
      <c r="AC7" s="7" t="s">
        <v>31</v>
      </c>
      <c r="AD7" s="9" t="s">
        <v>33</v>
      </c>
      <c r="AE7" s="10"/>
      <c r="AF7" s="1020"/>
      <c r="AG7" s="676"/>
      <c r="AH7" s="4" t="s">
        <v>34</v>
      </c>
      <c r="AI7" s="4" t="s">
        <v>35</v>
      </c>
      <c r="AJ7" s="4" t="s">
        <v>36</v>
      </c>
      <c r="AK7" s="4"/>
      <c r="AL7" s="4"/>
      <c r="AM7" s="4"/>
      <c r="AN7" s="4" t="s">
        <v>37</v>
      </c>
      <c r="AO7" s="4"/>
    </row>
    <row r="8" spans="1:41" ht="12.75" customHeight="1" x14ac:dyDescent="0.2">
      <c r="A8" s="1023" t="s">
        <v>38</v>
      </c>
      <c r="B8" s="678"/>
      <c r="C8" s="678"/>
      <c r="D8" s="678"/>
      <c r="E8" s="678"/>
      <c r="F8" s="676"/>
      <c r="G8" s="1023" t="s">
        <v>39</v>
      </c>
      <c r="H8" s="678"/>
      <c r="I8" s="678"/>
      <c r="J8" s="678"/>
      <c r="K8" s="678"/>
      <c r="L8" s="678"/>
      <c r="M8" s="678"/>
      <c r="N8" s="678"/>
      <c r="O8" s="678"/>
      <c r="P8" s="678"/>
      <c r="Q8" s="678"/>
      <c r="R8" s="678"/>
      <c r="S8" s="678"/>
      <c r="T8" s="678"/>
      <c r="U8" s="678"/>
      <c r="V8" s="678"/>
      <c r="W8" s="678"/>
      <c r="X8" s="678"/>
      <c r="Y8" s="678"/>
      <c r="Z8" s="678"/>
      <c r="AA8" s="678"/>
      <c r="AB8" s="676"/>
      <c r="AC8" s="1024" t="s">
        <v>40</v>
      </c>
      <c r="AD8" s="1025" t="s">
        <v>41</v>
      </c>
      <c r="AE8" s="687"/>
      <c r="AF8" s="687"/>
      <c r="AG8" s="687"/>
      <c r="AH8" s="4" t="s">
        <v>42</v>
      </c>
      <c r="AI8" s="4" t="s">
        <v>43</v>
      </c>
      <c r="AJ8" s="4"/>
      <c r="AK8" s="4"/>
      <c r="AL8" s="4"/>
      <c r="AM8" s="4"/>
      <c r="AN8" s="4" t="s">
        <v>44</v>
      </c>
      <c r="AO8" s="4"/>
    </row>
    <row r="9" spans="1:41" ht="14.25" customHeight="1" x14ac:dyDescent="0.2">
      <c r="A9" s="683" t="s">
        <v>45</v>
      </c>
      <c r="B9" s="683" t="s">
        <v>46</v>
      </c>
      <c r="C9" s="683" t="s">
        <v>47</v>
      </c>
      <c r="D9" s="683" t="s">
        <v>2</v>
      </c>
      <c r="E9" s="683" t="s">
        <v>48</v>
      </c>
      <c r="F9" s="1024" t="s">
        <v>49</v>
      </c>
      <c r="G9" s="1023" t="s">
        <v>50</v>
      </c>
      <c r="H9" s="678"/>
      <c r="I9" s="678"/>
      <c r="J9" s="676"/>
      <c r="K9" s="1023" t="s">
        <v>51</v>
      </c>
      <c r="L9" s="678"/>
      <c r="M9" s="678"/>
      <c r="N9" s="678"/>
      <c r="O9" s="678"/>
      <c r="P9" s="678"/>
      <c r="Q9" s="678"/>
      <c r="R9" s="678"/>
      <c r="S9" s="678"/>
      <c r="T9" s="676"/>
      <c r="U9" s="1023" t="s">
        <v>52</v>
      </c>
      <c r="V9" s="678"/>
      <c r="W9" s="678"/>
      <c r="X9" s="678"/>
      <c r="Y9" s="678"/>
      <c r="Z9" s="678"/>
      <c r="AA9" s="678"/>
      <c r="AB9" s="676"/>
      <c r="AC9" s="684"/>
      <c r="AD9" s="688"/>
      <c r="AE9" s="689"/>
      <c r="AF9" s="689"/>
      <c r="AG9" s="687"/>
      <c r="AH9" s="4" t="s">
        <v>53</v>
      </c>
      <c r="AI9" s="4" t="s">
        <v>54</v>
      </c>
      <c r="AJ9" s="4" t="s">
        <v>55</v>
      </c>
      <c r="AK9" s="11"/>
      <c r="AL9" s="11"/>
      <c r="AM9" s="11"/>
      <c r="AN9" s="11"/>
      <c r="AO9" s="11"/>
    </row>
    <row r="10" spans="1:41" ht="20.25" customHeight="1" x14ac:dyDescent="0.2">
      <c r="A10" s="684"/>
      <c r="B10" s="684"/>
      <c r="C10" s="684"/>
      <c r="D10" s="684"/>
      <c r="E10" s="684"/>
      <c r="F10" s="684"/>
      <c r="G10" s="1026" t="s">
        <v>56</v>
      </c>
      <c r="H10" s="691"/>
      <c r="I10" s="691"/>
      <c r="J10" s="693"/>
      <c r="K10" s="683" t="s">
        <v>57</v>
      </c>
      <c r="L10" s="1024" t="s">
        <v>58</v>
      </c>
      <c r="M10" s="1024" t="s">
        <v>59</v>
      </c>
      <c r="N10" s="1024" t="s">
        <v>60</v>
      </c>
      <c r="O10" s="683" t="s">
        <v>61</v>
      </c>
      <c r="P10" s="694" t="s">
        <v>62</v>
      </c>
      <c r="Q10" s="683" t="s">
        <v>63</v>
      </c>
      <c r="R10" s="683" t="s">
        <v>64</v>
      </c>
      <c r="S10" s="683" t="s">
        <v>65</v>
      </c>
      <c r="T10" s="683" t="s">
        <v>66</v>
      </c>
      <c r="U10" s="694" t="s">
        <v>67</v>
      </c>
      <c r="V10" s="683" t="s">
        <v>68</v>
      </c>
      <c r="W10" s="683" t="s">
        <v>69</v>
      </c>
      <c r="X10" s="683" t="s">
        <v>70</v>
      </c>
      <c r="Y10" s="682" t="s">
        <v>71</v>
      </c>
      <c r="Z10" s="678"/>
      <c r="AA10" s="678"/>
      <c r="AB10" s="676"/>
      <c r="AC10" s="684"/>
      <c r="AD10" s="690"/>
      <c r="AE10" s="691"/>
      <c r="AF10" s="691"/>
      <c r="AG10" s="691"/>
      <c r="AH10" s="11" t="s">
        <v>72</v>
      </c>
      <c r="AI10" s="11" t="s">
        <v>73</v>
      </c>
      <c r="AJ10" s="11" t="s">
        <v>74</v>
      </c>
      <c r="AK10" s="11"/>
      <c r="AL10" s="11" t="s">
        <v>75</v>
      </c>
      <c r="AM10" s="11"/>
      <c r="AN10" s="11"/>
      <c r="AO10" s="4" t="s">
        <v>76</v>
      </c>
    </row>
    <row r="11" spans="1:41" ht="57.75" customHeight="1" x14ac:dyDescent="0.2">
      <c r="A11" s="684"/>
      <c r="B11" s="685"/>
      <c r="C11" s="684"/>
      <c r="D11" s="684"/>
      <c r="E11" s="684"/>
      <c r="F11" s="684"/>
      <c r="G11" s="12" t="s">
        <v>1</v>
      </c>
      <c r="H11" s="12" t="s">
        <v>0</v>
      </c>
      <c r="I11" s="12"/>
      <c r="J11" s="13" t="s">
        <v>77</v>
      </c>
      <c r="K11" s="685"/>
      <c r="L11" s="685"/>
      <c r="M11" s="685"/>
      <c r="N11" s="685"/>
      <c r="O11" s="685"/>
      <c r="P11" s="685"/>
      <c r="Q11" s="685"/>
      <c r="R11" s="685"/>
      <c r="S11" s="685"/>
      <c r="T11" s="685"/>
      <c r="U11" s="685"/>
      <c r="V11" s="685"/>
      <c r="W11" s="685"/>
      <c r="X11" s="685"/>
      <c r="Y11" s="14" t="s">
        <v>78</v>
      </c>
      <c r="Z11" s="14" t="s">
        <v>79</v>
      </c>
      <c r="AA11" s="15" t="s">
        <v>80</v>
      </c>
      <c r="AB11" s="15" t="s">
        <v>81</v>
      </c>
      <c r="AC11" s="685"/>
      <c r="AD11" s="16" t="s">
        <v>82</v>
      </c>
      <c r="AE11" s="15" t="s">
        <v>83</v>
      </c>
      <c r="AF11" s="15" t="s">
        <v>84</v>
      </c>
      <c r="AG11" s="14" t="s">
        <v>85</v>
      </c>
      <c r="AH11" s="11" t="s">
        <v>86</v>
      </c>
      <c r="AI11" s="11" t="s">
        <v>8</v>
      </c>
      <c r="AJ11" s="11"/>
      <c r="AK11" s="11"/>
      <c r="AL11" s="11" t="s">
        <v>87</v>
      </c>
      <c r="AM11" s="11"/>
      <c r="AN11" s="11"/>
      <c r="AO11" s="4" t="s">
        <v>88</v>
      </c>
    </row>
    <row r="12" spans="1:41" ht="37.5" customHeight="1" x14ac:dyDescent="0.2">
      <c r="A12" s="1027" t="s">
        <v>89</v>
      </c>
      <c r="B12" s="1028" t="s">
        <v>90</v>
      </c>
      <c r="C12" s="1029" t="s">
        <v>91</v>
      </c>
      <c r="D12" s="1030" t="s">
        <v>6</v>
      </c>
      <c r="E12" s="1029" t="s">
        <v>92</v>
      </c>
      <c r="F12" s="1029" t="s">
        <v>93</v>
      </c>
      <c r="G12" s="1031" t="s">
        <v>9</v>
      </c>
      <c r="H12" s="1031" t="s">
        <v>87</v>
      </c>
      <c r="I12" s="17" t="str">
        <f>CONCATENATE(G12,H12)</f>
        <v>IMPROBABLEMENOR</v>
      </c>
      <c r="J12" s="1049" t="str">
        <f>I13</f>
        <v>4. BAJO</v>
      </c>
      <c r="K12" s="1050" t="s">
        <v>834</v>
      </c>
      <c r="L12" s="18" t="s">
        <v>94</v>
      </c>
      <c r="M12" s="19" t="s">
        <v>3</v>
      </c>
      <c r="N12" s="20">
        <f>IF(M12="ASIGNADO",15,IF(M12="NO ASIGNADO",0,""))</f>
        <v>15</v>
      </c>
      <c r="O12" s="1045">
        <f>SUM(N12:N18)</f>
        <v>85</v>
      </c>
      <c r="P12" s="1046" t="s">
        <v>73</v>
      </c>
      <c r="Q12" s="1051">
        <f>IF(Q15="DÉBIL",0,IF(Q15="MODERADO",50,IF(Q15="FUERTE",100,"")))</f>
        <v>0</v>
      </c>
      <c r="R12" s="1043"/>
      <c r="S12" s="1028" t="s">
        <v>95</v>
      </c>
      <c r="T12" s="1028" t="s">
        <v>95</v>
      </c>
      <c r="U12" s="1044" t="s">
        <v>96</v>
      </c>
      <c r="V12" s="1031" t="s">
        <v>97</v>
      </c>
      <c r="W12" s="1029" t="s">
        <v>98</v>
      </c>
      <c r="X12" s="1029" t="s">
        <v>835</v>
      </c>
      <c r="Y12" s="1029" t="s">
        <v>99</v>
      </c>
      <c r="Z12" s="1040">
        <v>2021</v>
      </c>
      <c r="AA12" s="1041" t="s">
        <v>100</v>
      </c>
      <c r="AB12" s="1029" t="s">
        <v>101</v>
      </c>
      <c r="AC12" s="1042">
        <v>44439</v>
      </c>
      <c r="AD12" s="1032" t="s">
        <v>836</v>
      </c>
      <c r="AE12" s="1029" t="s">
        <v>102</v>
      </c>
      <c r="AF12" s="1033" t="s">
        <v>103</v>
      </c>
      <c r="AG12" s="1034" t="s">
        <v>837</v>
      </c>
      <c r="AH12" s="4" t="s">
        <v>104</v>
      </c>
      <c r="AI12" s="4" t="s">
        <v>105</v>
      </c>
      <c r="AJ12" s="4" t="s">
        <v>13</v>
      </c>
      <c r="AK12" s="4" t="s">
        <v>76</v>
      </c>
      <c r="AL12" s="4" t="s">
        <v>13</v>
      </c>
      <c r="AM12" s="4"/>
      <c r="AN12" s="4" t="s">
        <v>100</v>
      </c>
      <c r="AO12" s="4" t="s">
        <v>106</v>
      </c>
    </row>
    <row r="13" spans="1:41" ht="51.75" customHeight="1" x14ac:dyDescent="0.2">
      <c r="A13" s="684"/>
      <c r="B13" s="684"/>
      <c r="C13" s="684"/>
      <c r="D13" s="684"/>
      <c r="E13" s="684"/>
      <c r="F13" s="684"/>
      <c r="G13" s="684"/>
      <c r="H13" s="684"/>
      <c r="I13" s="17" t="str">
        <f>IF(I12="RARA VEZINSIGNIFICANTE","1. BAJO",IF(I12="RARA VEZMENOR","2. BAJO",IF(I12="IMPROBABLEINSIGNIFICANTE","3. BAJO",IF(I12="IMPROBABLEMENOR","4. BAJO",IF(I12="POSIBLEINSIGNIFICANTE","5. BAJO",IF(I12="RARA VEZMODERADO","1. MODERADO",IF(I12="IMPROBABLEMODERADO","2. MODERADO",IF(I12="POSIBLEMENOR","3. MODERADO",IF(I12="PROBABLEINSIGNIFICANTE","4. MODERADO",IF(I12="RARA VEZMAYOR","1. ALTO",IF(I12="IMPROBABLEMAYOR","2. ALTO",IF(I12="POSIBLEMODERADO","3. ALTO",IF(I12="PROBABLEMENOR","4. ALTO",IF(I12="PROBABLEMODERADO","5. ALTO",IF(I12="CASI SEGUROINSIGNIFICANTE","6. ALTO",IF(I12="CASI SEGUROMENOR","7. ALTO",IF(I12="RARA VEZCATASTRÓFICO","1. EXTREMO",IF(I12="IMPROBABLECATASTRÓFICO","2. EXTREMO",IF(I12="POSIBLEMAYOR","3. EXTREMO",IF(I12="POSIBLECATASTRÓFICO","4. EXTREMO",IF(I12="PROBABLEMAYOR","5. EXTREMO",IF(I12="PROBABLECATASTRÓFICO","6. EXTREMO",IF(I12="CASI SEGUROMODERADO","7. EXTREMO",IF(I12="CASI SEGUROMAYOR","8. EXTREMO",IF(I12="CASI SEGUROCATASTRÓFICO","9. EXTREMO","")))))))))))))))))))))))))</f>
        <v>4. BAJO</v>
      </c>
      <c r="J13" s="684"/>
      <c r="K13" s="688"/>
      <c r="L13" s="21" t="s">
        <v>107</v>
      </c>
      <c r="M13" s="22" t="s">
        <v>11</v>
      </c>
      <c r="N13" s="23">
        <f>IF(M13="ADECUADO",15,IF(M13="INADECUADO",0,""))</f>
        <v>15</v>
      </c>
      <c r="O13" s="1036"/>
      <c r="P13" s="684"/>
      <c r="Q13" s="684"/>
      <c r="R13" s="684"/>
      <c r="S13" s="685"/>
      <c r="T13" s="685"/>
      <c r="U13" s="684"/>
      <c r="V13" s="684"/>
      <c r="W13" s="684"/>
      <c r="X13" s="684"/>
      <c r="Y13" s="684"/>
      <c r="Z13" s="684"/>
      <c r="AA13" s="684"/>
      <c r="AB13" s="684"/>
      <c r="AC13" s="684"/>
      <c r="AD13" s="684"/>
      <c r="AE13" s="684"/>
      <c r="AF13" s="684"/>
      <c r="AG13" s="684"/>
      <c r="AH13" s="4" t="s">
        <v>95</v>
      </c>
      <c r="AI13" s="4" t="s">
        <v>108</v>
      </c>
      <c r="AJ13" s="4"/>
      <c r="AK13" s="4"/>
      <c r="AL13" s="4" t="s">
        <v>18</v>
      </c>
      <c r="AM13" s="4"/>
      <c r="AN13" s="4" t="s">
        <v>109</v>
      </c>
      <c r="AO13" s="4" t="s">
        <v>96</v>
      </c>
    </row>
    <row r="14" spans="1:41" ht="94.5" customHeight="1" x14ac:dyDescent="0.2">
      <c r="A14" s="684"/>
      <c r="B14" s="684"/>
      <c r="C14" s="684"/>
      <c r="D14" s="684"/>
      <c r="E14" s="684"/>
      <c r="F14" s="684"/>
      <c r="G14" s="684"/>
      <c r="H14" s="684"/>
      <c r="I14" s="17" t="str">
        <f>IF(OR(I13="1. BAJO",I13="2. BAJO",I13="3. BAJO",I13="4. BAJO",I13="5. BAJO"),"BAJO",IF(OR(I13="1. MODERADO",I13="2. MODERADO",I13="3. MODERADO",I13="4. MODERADO"),"MODERADO",IF(OR(I13="1. ALTO",I13="2. ALTO",I13="3. ALTO",I13="4. ALTO",I13="5. ALTO",I13="6. ALTO",I13="7. ALTO"),"ALTO",IF(OR(I13="1. EXTREMO",I13="2. EXTREMO",I13="3. EXTREMO",I13="4. EXTREMO",I13="5. EXTREMO",I13="6. EXTREMO",I13="7. EXTREMO",I13="8. EXTREMO",I13="9. EXTREMO"),"EXTREMO",""))))</f>
        <v>BAJO</v>
      </c>
      <c r="J14" s="684"/>
      <c r="K14" s="688"/>
      <c r="L14" s="24" t="s">
        <v>110</v>
      </c>
      <c r="M14" s="22" t="s">
        <v>16</v>
      </c>
      <c r="N14" s="23">
        <f>IF(M14="OPORTUNA",15,IF(M14="INOPORTUNA",0,""))</f>
        <v>15</v>
      </c>
      <c r="O14" s="1036"/>
      <c r="P14" s="684"/>
      <c r="Q14" s="685"/>
      <c r="R14" s="684"/>
      <c r="S14" s="25" t="s">
        <v>111</v>
      </c>
      <c r="T14" s="25" t="s">
        <v>112</v>
      </c>
      <c r="U14" s="684"/>
      <c r="V14" s="684"/>
      <c r="W14" s="684"/>
      <c r="X14" s="684"/>
      <c r="Y14" s="684"/>
      <c r="Z14" s="684"/>
      <c r="AA14" s="684"/>
      <c r="AB14" s="684"/>
      <c r="AC14" s="684"/>
      <c r="AD14" s="684"/>
      <c r="AE14" s="684"/>
      <c r="AF14" s="685"/>
      <c r="AG14" s="684"/>
      <c r="AH14" s="4" t="s">
        <v>113</v>
      </c>
      <c r="AI14" s="4" t="s">
        <v>114</v>
      </c>
      <c r="AJ14" s="4" t="s">
        <v>97</v>
      </c>
      <c r="AK14" s="4" t="s">
        <v>115</v>
      </c>
      <c r="AL14" s="4" t="s">
        <v>24</v>
      </c>
      <c r="AM14" s="4"/>
      <c r="AN14" s="4"/>
      <c r="AO14" s="4" t="s">
        <v>116</v>
      </c>
    </row>
    <row r="15" spans="1:41" ht="84" customHeight="1" x14ac:dyDescent="0.2">
      <c r="A15" s="684"/>
      <c r="B15" s="684"/>
      <c r="C15" s="684"/>
      <c r="D15" s="684"/>
      <c r="E15" s="26" t="s">
        <v>117</v>
      </c>
      <c r="F15" s="684"/>
      <c r="G15" s="684"/>
      <c r="H15" s="684"/>
      <c r="I15" s="17"/>
      <c r="J15" s="684"/>
      <c r="K15" s="688"/>
      <c r="L15" s="21" t="s">
        <v>118</v>
      </c>
      <c r="M15" s="22" t="s">
        <v>119</v>
      </c>
      <c r="N15" s="23">
        <f>IF(M15="PREVENIR",15,IF(M15="DETECTAR",10,IF(M15="NO ES UN CONTROL",0,"")))</f>
        <v>15</v>
      </c>
      <c r="O15" s="1035" t="str">
        <f>IF(O12&lt;86,"DÉBIL",IF(O12&lt;96,"MODERADO",IF(O12&lt;101,"FUERTE","")))</f>
        <v>DÉBIL</v>
      </c>
      <c r="P15" s="684"/>
      <c r="Q15" s="1037" t="str">
        <f>IF(AND(O15="FUERTE",P12="FUERTE (SIEMPRE SE EJECUTA)"),"FUERTE",IF(OR(O15="DÉBIL",P12="DÉBIL (NO SE EJECUTA)"),"DÉBIL",IF(OR(O15="MODERADO",P12="MODERADO (ALGUNAS VECES)"),"MODERADO")))</f>
        <v>DÉBIL</v>
      </c>
      <c r="R15" s="1038" t="str">
        <f>IF(AND(O15="FUERTE",P12="FUERTE (SIEMPRE SE EJECUTA)"),"NO","SÍ")</f>
        <v>SÍ</v>
      </c>
      <c r="S15" s="1039" t="str">
        <f>IF(AND($Q$15="FUERTE",$S$12="DIRECTAMENTE",$T$12="DIRECTAMENTE"),2,IF(AND($Q$15="FUERTE",$S$12="DIRECTAMENTE",$T$12="INDIRECTAMENTE"),2,IF(AND($Q$15="FUERTE",$S$12="DIRECTAMENTE",$T$12="NO DISMINUYE"),2,IF(AND($Q$15="FUERTE",$S$12="NO DISMINUYE",$T$12="DIRECTAMENTE"),0,IF(AND($Q$15="MODERADO",$S$12="DIRECTAMENTE",$T$12="DIRECTAMENTE"),1,IF(AND($Q$15="MODERADO",$S$12="DIRECTAMENTE",$T$12="INDIRECTAMENTE"),1,IF(AND($Q$15="MODERADO",$S$12="DIRECTAMENTE",$T$12="NO DISMINUYE"),1,IF(AND($Q$15="MODERADO",$S$12="NO DISMINUYE",$T$12="DIRECTAMENTE"),0,"N/A"))))))))</f>
        <v>N/A</v>
      </c>
      <c r="T15" s="1039" t="str">
        <f>IF(AND($Q$15="FUERTE",$S$12="DIRECTAMENTE",$T$12="DIRECTAMENTE"),2,IF(AND($Q$15="FUERTE",$S$12="DIRECTAMENTE",$T$12="INDIRECTAMENTE"),1,IF(AND($Q$15="FUERTE",$S$12="DIRECTAMENTE",$T$12="NO DISMINUYE"),0,IF(AND($Q$15="FUERTE",$S$12="NO DISMINUYE",$T$12="DIRECTAMENTE"),2,IF(AND($Q$15="MODERADO",$S$12="DIRECTAMENTE",$T$12="DIRECTAMENTE"),1,IF(AND($Q$15="MODERADO",$S$12="DIRECTAMENTE",$T$12="INDIRECTAMENTE"),0,IF(AND($Q$15="MODERADO",$S$12="DIRECTAMENTE",$T$12="NO DISMINUYE"),0,IF(AND($Q$15="MODERADO",$S$12="NO DISMINUYE",$T$12="DIRECTAMENTE"),1,"N/A"))))))))</f>
        <v>N/A</v>
      </c>
      <c r="U15" s="684"/>
      <c r="V15" s="684"/>
      <c r="W15" s="684"/>
      <c r="X15" s="684"/>
      <c r="Y15" s="684"/>
      <c r="Z15" s="685"/>
      <c r="AA15" s="684"/>
      <c r="AB15" s="684"/>
      <c r="AC15" s="684"/>
      <c r="AD15" s="684"/>
      <c r="AE15" s="684"/>
      <c r="AF15" s="1029" t="s">
        <v>120</v>
      </c>
      <c r="AG15" s="684"/>
      <c r="AH15" s="4" t="s">
        <v>95</v>
      </c>
      <c r="AI15" s="4"/>
      <c r="AJ15" s="4"/>
      <c r="AK15" s="4"/>
      <c r="AL15" s="4"/>
      <c r="AM15" s="4"/>
      <c r="AN15" s="4"/>
      <c r="AO15" s="4" t="s">
        <v>121</v>
      </c>
    </row>
    <row r="16" spans="1:41" ht="55.5" customHeight="1" x14ac:dyDescent="0.2">
      <c r="A16" s="684"/>
      <c r="B16" s="684"/>
      <c r="C16" s="684"/>
      <c r="D16" s="684"/>
      <c r="E16" s="1047" t="s">
        <v>122</v>
      </c>
      <c r="F16" s="684"/>
      <c r="G16" s="684"/>
      <c r="H16" s="684"/>
      <c r="I16" s="17"/>
      <c r="J16" s="684"/>
      <c r="K16" s="688"/>
      <c r="L16" s="21" t="s">
        <v>123</v>
      </c>
      <c r="M16" s="22" t="s">
        <v>34</v>
      </c>
      <c r="N16" s="23">
        <f>IF(M16="CONFIABLE",15,IF(M16="NO CONFIABLE",0,""))</f>
        <v>15</v>
      </c>
      <c r="O16" s="1036"/>
      <c r="P16" s="684"/>
      <c r="Q16" s="684"/>
      <c r="R16" s="684"/>
      <c r="S16" s="684"/>
      <c r="T16" s="684"/>
      <c r="U16" s="684"/>
      <c r="V16" s="684"/>
      <c r="W16" s="684"/>
      <c r="X16" s="684"/>
      <c r="Y16" s="684"/>
      <c r="Z16" s="26" t="s">
        <v>124</v>
      </c>
      <c r="AA16" s="684"/>
      <c r="AB16" s="684"/>
      <c r="AC16" s="684"/>
      <c r="AD16" s="684"/>
      <c r="AE16" s="684"/>
      <c r="AF16" s="684"/>
      <c r="AG16" s="684"/>
      <c r="AH16" s="4" t="s">
        <v>125</v>
      </c>
      <c r="AI16" s="4"/>
      <c r="AJ16" s="4" t="s">
        <v>21</v>
      </c>
      <c r="AK16" s="4" t="s">
        <v>119</v>
      </c>
      <c r="AL16" s="4" t="s">
        <v>22</v>
      </c>
      <c r="AM16" s="4"/>
      <c r="AN16" s="4"/>
      <c r="AO16" s="4" t="s">
        <v>126</v>
      </c>
    </row>
    <row r="17" spans="1:41" ht="66.75" customHeight="1" x14ac:dyDescent="0.2">
      <c r="A17" s="684"/>
      <c r="B17" s="684"/>
      <c r="C17" s="684"/>
      <c r="D17" s="684"/>
      <c r="E17" s="684"/>
      <c r="F17" s="684"/>
      <c r="G17" s="684"/>
      <c r="H17" s="684"/>
      <c r="I17" s="17"/>
      <c r="J17" s="684"/>
      <c r="K17" s="688"/>
      <c r="L17" s="21" t="s">
        <v>127</v>
      </c>
      <c r="M17" s="22" t="s">
        <v>43</v>
      </c>
      <c r="N17" s="23">
        <f>IF(M17="SE INVESTIGAN Y SE RESUELVEN OPORTUNAMENTE",15,IF(M17="NO SE INVESTIGAN Y SE RESUELVEN OPORTUNAMENTE",0,""))</f>
        <v>0</v>
      </c>
      <c r="O17" s="1036"/>
      <c r="P17" s="684"/>
      <c r="Q17" s="684"/>
      <c r="R17" s="684"/>
      <c r="S17" s="684"/>
      <c r="T17" s="684"/>
      <c r="U17" s="684"/>
      <c r="V17" s="684"/>
      <c r="W17" s="684"/>
      <c r="X17" s="684"/>
      <c r="Y17" s="684"/>
      <c r="Z17" s="1040" t="s">
        <v>128</v>
      </c>
      <c r="AA17" s="684"/>
      <c r="AB17" s="684"/>
      <c r="AC17" s="684"/>
      <c r="AD17" s="684"/>
      <c r="AE17" s="684"/>
      <c r="AF17" s="684"/>
      <c r="AG17" s="684"/>
      <c r="AH17" s="4" t="s">
        <v>108</v>
      </c>
      <c r="AI17" s="4"/>
      <c r="AJ17" s="4"/>
      <c r="AK17" s="4"/>
      <c r="AL17" s="4"/>
      <c r="AM17" s="4"/>
      <c r="AN17" s="4"/>
      <c r="AO17" s="4" t="s">
        <v>129</v>
      </c>
    </row>
    <row r="18" spans="1:41" ht="168" customHeight="1" x14ac:dyDescent="0.2">
      <c r="A18" s="685"/>
      <c r="B18" s="685"/>
      <c r="C18" s="685"/>
      <c r="D18" s="685"/>
      <c r="E18" s="685"/>
      <c r="F18" s="685"/>
      <c r="G18" s="685"/>
      <c r="H18" s="685"/>
      <c r="I18" s="17"/>
      <c r="J18" s="684"/>
      <c r="K18" s="688"/>
      <c r="L18" s="27" t="s">
        <v>130</v>
      </c>
      <c r="M18" s="28" t="s">
        <v>53</v>
      </c>
      <c r="N18" s="29">
        <f>IF(M18="COMPLETA",10,IF(M18="INCOMPLETA",5,IF(M18="NO EXISTE",0,"")))</f>
        <v>10</v>
      </c>
      <c r="O18" s="1036"/>
      <c r="P18" s="685"/>
      <c r="Q18" s="684"/>
      <c r="R18" s="685"/>
      <c r="S18" s="684"/>
      <c r="T18" s="684"/>
      <c r="U18" s="685"/>
      <c r="V18" s="684"/>
      <c r="W18" s="685"/>
      <c r="X18" s="685"/>
      <c r="Y18" s="685"/>
      <c r="Z18" s="1048"/>
      <c r="AA18" s="685"/>
      <c r="AB18" s="685"/>
      <c r="AC18" s="685"/>
      <c r="AD18" s="685"/>
      <c r="AE18" s="685"/>
      <c r="AF18" s="685"/>
      <c r="AG18" s="685"/>
      <c r="AH18" s="4"/>
      <c r="AI18" s="4"/>
      <c r="AJ18" s="4"/>
      <c r="AK18" s="4"/>
      <c r="AL18" s="4"/>
      <c r="AM18" s="4"/>
      <c r="AN18" s="4"/>
      <c r="AO18" s="4" t="s">
        <v>131</v>
      </c>
    </row>
    <row r="19" spans="1:41" ht="37.5" customHeight="1" x14ac:dyDescent="0.2">
      <c r="A19" s="1027" t="s">
        <v>89</v>
      </c>
      <c r="B19" s="1028" t="s">
        <v>90</v>
      </c>
      <c r="C19" s="1029" t="s">
        <v>838</v>
      </c>
      <c r="D19" s="1030" t="s">
        <v>44</v>
      </c>
      <c r="E19" s="1029" t="s">
        <v>132</v>
      </c>
      <c r="F19" s="1029" t="s">
        <v>133</v>
      </c>
      <c r="G19" s="1031" t="s">
        <v>14</v>
      </c>
      <c r="H19" s="1031" t="s">
        <v>87</v>
      </c>
      <c r="I19" s="17" t="str">
        <f>CONCATENATE(G19,H19)</f>
        <v>POSIBLEMENOR</v>
      </c>
      <c r="J19" s="1049" t="str">
        <f>I20</f>
        <v>3. MODERADO</v>
      </c>
      <c r="K19" s="1029" t="s">
        <v>839</v>
      </c>
      <c r="L19" s="18" t="s">
        <v>94</v>
      </c>
      <c r="M19" s="19" t="s">
        <v>3</v>
      </c>
      <c r="N19" s="20">
        <f>IF(M19="ASIGNADO",15,IF(M19="NO ASIGNADO",0,""))</f>
        <v>15</v>
      </c>
      <c r="O19" s="1045">
        <f>SUM(N19:N25)</f>
        <v>85</v>
      </c>
      <c r="P19" s="1046" t="s">
        <v>73</v>
      </c>
      <c r="Q19" s="1051">
        <f>IF(Q22="DÉBIL",0,IF(Q22="MODERADO",50,IF(Q22="FUERTE",100,"")))</f>
        <v>0</v>
      </c>
      <c r="R19" s="1043"/>
      <c r="S19" s="1028" t="s">
        <v>95</v>
      </c>
      <c r="T19" s="1028" t="s">
        <v>95</v>
      </c>
      <c r="U19" s="1044" t="s">
        <v>129</v>
      </c>
      <c r="V19" s="1031" t="s">
        <v>114</v>
      </c>
      <c r="W19" s="1029" t="s">
        <v>98</v>
      </c>
      <c r="X19" s="1029" t="s">
        <v>835</v>
      </c>
      <c r="Y19" s="1029" t="s">
        <v>134</v>
      </c>
      <c r="Z19" s="1040">
        <v>2021</v>
      </c>
      <c r="AA19" s="1041" t="s">
        <v>100</v>
      </c>
      <c r="AB19" s="1029" t="s">
        <v>135</v>
      </c>
      <c r="AC19" s="1042">
        <v>44439</v>
      </c>
      <c r="AD19" s="1053" t="s">
        <v>840</v>
      </c>
      <c r="AE19" s="1029" t="s">
        <v>102</v>
      </c>
      <c r="AF19" s="1029" t="s">
        <v>136</v>
      </c>
      <c r="AG19" s="1052" t="s">
        <v>841</v>
      </c>
      <c r="AH19" s="4" t="s">
        <v>104</v>
      </c>
      <c r="AI19" s="4" t="s">
        <v>105</v>
      </c>
      <c r="AJ19" s="4" t="s">
        <v>13</v>
      </c>
      <c r="AK19" s="4" t="s">
        <v>76</v>
      </c>
      <c r="AL19" s="4" t="s">
        <v>13</v>
      </c>
      <c r="AM19" s="4"/>
      <c r="AN19" s="4" t="s">
        <v>100</v>
      </c>
      <c r="AO19" s="4" t="s">
        <v>106</v>
      </c>
    </row>
    <row r="20" spans="1:41" ht="51.75" customHeight="1" x14ac:dyDescent="0.2">
      <c r="A20" s="684"/>
      <c r="B20" s="684"/>
      <c r="C20" s="684"/>
      <c r="D20" s="684"/>
      <c r="E20" s="684"/>
      <c r="F20" s="684"/>
      <c r="G20" s="684"/>
      <c r="H20" s="684"/>
      <c r="I20" s="17" t="str">
        <f>IF(I19="RARA VEZINSIGNIFICANTE","1. BAJO",IF(I19="RARA VEZMENOR","2. BAJO",IF(I19="IMPROBABLEINSIGNIFICANTE","3. BAJO",IF(I19="IMPROBABLEMENOR","4. BAJO",IF(I19="POSIBLEINSIGNIFICANTE","5. BAJO",IF(I19="RARA VEZMODERADO","1. MODERADO",IF(I19="IMPROBABLEMODERADO","2. MODERADO",IF(I19="POSIBLEMENOR","3. MODERADO",IF(I19="PROBABLEINSIGNIFICANTE","4. MODERADO",IF(I19="RARA VEZMAYOR","1. ALTO",IF(I19="IMPROBABLEMAYOR","2. ALTO",IF(I19="POSIBLEMODERADO","3. ALTO",IF(I19="PROBABLEMENOR","4. ALTO",IF(I19="PROBABLEMODERADO","5. ALTO",IF(I19="CASI SEGUROINSIGNIFICANTE","6. ALTO",IF(I19="CASI SEGUROMENOR","7. ALTO",IF(I19="RARA VEZCATASTRÓFICO","1. EXTREMO",IF(I19="IMPROBABLECATASTRÓFICO","2. EXTREMO",IF(I19="POSIBLEMAYOR","3. EXTREMO",IF(I19="POSIBLECATASTRÓFICO","4. EXTREMO",IF(I19="PROBABLEMAYOR","5. EXTREMO",IF(I19="PROBABLECATASTRÓFICO","6. EXTREMO",IF(I19="CASI SEGUROMODERADO","7. EXTREMO",IF(I19="CASI SEGUROMAYOR","8. EXTREMO",IF(I19="CASI SEGUROCATASTRÓFICO","9. EXTREMO","")))))))))))))))))))))))))</f>
        <v>3. MODERADO</v>
      </c>
      <c r="J20" s="684"/>
      <c r="K20" s="684"/>
      <c r="L20" s="21" t="s">
        <v>107</v>
      </c>
      <c r="M20" s="22" t="s">
        <v>11</v>
      </c>
      <c r="N20" s="23">
        <f>IF(M20="ADECUADO",15,IF(M20="INADECUADO",0,""))</f>
        <v>15</v>
      </c>
      <c r="O20" s="1036"/>
      <c r="P20" s="684"/>
      <c r="Q20" s="684"/>
      <c r="R20" s="684"/>
      <c r="S20" s="685"/>
      <c r="T20" s="685"/>
      <c r="U20" s="684"/>
      <c r="V20" s="684"/>
      <c r="W20" s="684"/>
      <c r="X20" s="684"/>
      <c r="Y20" s="684"/>
      <c r="Z20" s="684"/>
      <c r="AA20" s="684"/>
      <c r="AB20" s="684"/>
      <c r="AC20" s="684"/>
      <c r="AD20" s="684"/>
      <c r="AE20" s="684"/>
      <c r="AF20" s="684"/>
      <c r="AG20" s="688"/>
      <c r="AH20" s="4" t="s">
        <v>95</v>
      </c>
      <c r="AI20" s="4" t="s">
        <v>108</v>
      </c>
      <c r="AJ20" s="4"/>
      <c r="AK20" s="4"/>
      <c r="AL20" s="4" t="s">
        <v>18</v>
      </c>
      <c r="AM20" s="4"/>
      <c r="AN20" s="4" t="s">
        <v>109</v>
      </c>
      <c r="AO20" s="4" t="s">
        <v>96</v>
      </c>
    </row>
    <row r="21" spans="1:41" ht="69.75" customHeight="1" x14ac:dyDescent="0.2">
      <c r="A21" s="684"/>
      <c r="B21" s="684"/>
      <c r="C21" s="684"/>
      <c r="D21" s="684"/>
      <c r="E21" s="684"/>
      <c r="F21" s="684"/>
      <c r="G21" s="684"/>
      <c r="H21" s="684"/>
      <c r="I21" s="17" t="str">
        <f>IF(OR(I20="1. BAJO",I20="2. BAJO",I20="3. BAJO",I20="4. BAJO",I20="5. BAJO"),"BAJO",IF(OR(I20="1. MODERADO",I20="2. MODERADO",I20="3. MODERADO",I20="4. MODERADO"),"MODERADO",IF(OR(I20="1. ALTO",I20="2. ALTO",I20="3. ALTO",I20="4. ALTO",I20="5. ALTO",I20="6. ALTO",I20="7. ALTO"),"ALTO",IF(OR(I20="1. EXTREMO",I20="2. EXTREMO",I20="3. EXTREMO",I20="4. EXTREMO",I20="5. EXTREMO",I20="6. EXTREMO",I20="7. EXTREMO",I20="8. EXTREMO",I20="9. EXTREMO"),"EXTREMO",""))))</f>
        <v>MODERADO</v>
      </c>
      <c r="J21" s="684"/>
      <c r="K21" s="684"/>
      <c r="L21" s="24" t="s">
        <v>110</v>
      </c>
      <c r="M21" s="22" t="s">
        <v>16</v>
      </c>
      <c r="N21" s="23">
        <f>IF(M21="OPORTUNA",15,IF(M21="INOPORTUNA",0,""))</f>
        <v>15</v>
      </c>
      <c r="O21" s="1036"/>
      <c r="P21" s="684"/>
      <c r="Q21" s="685"/>
      <c r="R21" s="684"/>
      <c r="S21" s="25" t="s">
        <v>111</v>
      </c>
      <c r="T21" s="25" t="s">
        <v>112</v>
      </c>
      <c r="U21" s="684"/>
      <c r="V21" s="684"/>
      <c r="W21" s="684"/>
      <c r="X21" s="684"/>
      <c r="Y21" s="684"/>
      <c r="Z21" s="684"/>
      <c r="AA21" s="684"/>
      <c r="AB21" s="684"/>
      <c r="AC21" s="684"/>
      <c r="AD21" s="684"/>
      <c r="AE21" s="684"/>
      <c r="AF21" s="685"/>
      <c r="AG21" s="688"/>
      <c r="AH21" s="4" t="s">
        <v>113</v>
      </c>
      <c r="AI21" s="4" t="s">
        <v>114</v>
      </c>
      <c r="AJ21" s="4" t="s">
        <v>97</v>
      </c>
      <c r="AK21" s="4" t="s">
        <v>115</v>
      </c>
      <c r="AL21" s="4" t="s">
        <v>24</v>
      </c>
      <c r="AM21" s="4"/>
      <c r="AN21" s="4"/>
      <c r="AO21" s="4" t="s">
        <v>116</v>
      </c>
    </row>
    <row r="22" spans="1:41" ht="84" customHeight="1" x14ac:dyDescent="0.2">
      <c r="A22" s="684"/>
      <c r="B22" s="684"/>
      <c r="C22" s="684"/>
      <c r="D22" s="684"/>
      <c r="E22" s="26" t="s">
        <v>117</v>
      </c>
      <c r="F22" s="684"/>
      <c r="G22" s="684"/>
      <c r="H22" s="684"/>
      <c r="I22" s="17"/>
      <c r="J22" s="684"/>
      <c r="K22" s="684"/>
      <c r="L22" s="21" t="s">
        <v>118</v>
      </c>
      <c r="M22" s="22" t="s">
        <v>119</v>
      </c>
      <c r="N22" s="23">
        <f>IF(M22="PREVENIR",15,IF(M22="DETECTAR",10,IF(M22="NO ES UN CONTROL",0,"")))</f>
        <v>15</v>
      </c>
      <c r="O22" s="1035" t="str">
        <f>IF(O19&lt;86,"DÉBIL",IF(O19&lt;96,"MODERADO",IF(O19&lt;101,"FUERTE","")))</f>
        <v>DÉBIL</v>
      </c>
      <c r="P22" s="684"/>
      <c r="Q22" s="1037" t="str">
        <f>IF(AND(O22="FUERTE",P19="FUERTE (SIEMPRE SE EJECUTA)"),"FUERTE",IF(OR(O22="DÉBIL",P19="DÉBIL (NO SE EJECUTA)"),"DÉBIL",IF(OR(O22="MODERADO",P19="MODERADO (ALGUNAS VECES)"),"MODERADO")))</f>
        <v>DÉBIL</v>
      </c>
      <c r="R22" s="1038" t="str">
        <f>IF(AND(O22="FUERTE",P19="FUERTE (SIEMPRE SE EJECUTA)"),"NO","SÍ")</f>
        <v>SÍ</v>
      </c>
      <c r="S22" s="1039" t="str">
        <f>IF(AND($Q$15="FUERTE",$S$12="DIRECTAMENTE",$T$12="DIRECTAMENTE"),2,IF(AND($Q$15="FUERTE",$S$12="DIRECTAMENTE",$T$12="INDIRECTAMENTE"),2,IF(AND($Q$15="FUERTE",$S$12="DIRECTAMENTE",$T$12="NO DISMINUYE"),2,IF(AND($Q$15="FUERTE",$S$12="NO DISMINUYE",$T$12="DIRECTAMENTE"),0,IF(AND($Q$15="MODERADO",$S$12="DIRECTAMENTE",$T$12="DIRECTAMENTE"),1,IF(AND($Q$15="MODERADO",$S$12="DIRECTAMENTE",$T$12="INDIRECTAMENTE"),1,IF(AND($Q$15="MODERADO",$S$12="DIRECTAMENTE",$T$12="NO DISMINUYE"),1,IF(AND($Q$15="MODERADO",$S$12="NO DISMINUYE",$T$12="DIRECTAMENTE"),0,"N/A"))))))))</f>
        <v>N/A</v>
      </c>
      <c r="T22" s="1039" t="str">
        <f>IF(AND($Q$15="FUERTE",$S$12="DIRECTAMENTE",$T$12="DIRECTAMENTE"),2,IF(AND($Q$15="FUERTE",$S$12="DIRECTAMENTE",$T$12="INDIRECTAMENTE"),1,IF(AND($Q$15="FUERTE",$S$12="DIRECTAMENTE",$T$12="NO DISMINUYE"),0,IF(AND($Q$15="FUERTE",$S$12="NO DISMINUYE",$T$12="DIRECTAMENTE"),2,IF(AND($Q$15="MODERADO",$S$12="DIRECTAMENTE",$T$12="DIRECTAMENTE"),1,IF(AND($Q$15="MODERADO",$S$12="DIRECTAMENTE",$T$12="INDIRECTAMENTE"),0,IF(AND($Q$15="MODERADO",$S$12="DIRECTAMENTE",$T$12="NO DISMINUYE"),0,IF(AND($Q$15="MODERADO",$S$12="NO DISMINUYE",$T$12="DIRECTAMENTE"),1,"N/A"))))))))</f>
        <v>N/A</v>
      </c>
      <c r="U22" s="684"/>
      <c r="V22" s="684"/>
      <c r="W22" s="684"/>
      <c r="X22" s="684"/>
      <c r="Y22" s="684"/>
      <c r="Z22" s="685"/>
      <c r="AA22" s="684"/>
      <c r="AB22" s="684"/>
      <c r="AC22" s="684"/>
      <c r="AD22" s="684"/>
      <c r="AE22" s="684"/>
      <c r="AF22" s="1029" t="s">
        <v>137</v>
      </c>
      <c r="AG22" s="688"/>
      <c r="AH22" s="4" t="s">
        <v>95</v>
      </c>
      <c r="AI22" s="4"/>
      <c r="AJ22" s="4"/>
      <c r="AK22" s="4"/>
      <c r="AL22" s="4"/>
      <c r="AM22" s="4"/>
      <c r="AN22" s="4"/>
      <c r="AO22" s="4" t="s">
        <v>121</v>
      </c>
    </row>
    <row r="23" spans="1:41" ht="55.5" customHeight="1" x14ac:dyDescent="0.2">
      <c r="A23" s="684"/>
      <c r="B23" s="684"/>
      <c r="C23" s="684"/>
      <c r="D23" s="684"/>
      <c r="E23" s="1047" t="s">
        <v>138</v>
      </c>
      <c r="F23" s="684"/>
      <c r="G23" s="684"/>
      <c r="H23" s="684"/>
      <c r="I23" s="17"/>
      <c r="J23" s="684"/>
      <c r="K23" s="684"/>
      <c r="L23" s="21" t="s">
        <v>123</v>
      </c>
      <c r="M23" s="22" t="s">
        <v>34</v>
      </c>
      <c r="N23" s="23">
        <f>IF(M23="CONFIABLE",15,IF(M23="NO CONFIABLE",0,""))</f>
        <v>15</v>
      </c>
      <c r="O23" s="1036"/>
      <c r="P23" s="684"/>
      <c r="Q23" s="684"/>
      <c r="R23" s="684"/>
      <c r="S23" s="684"/>
      <c r="T23" s="684"/>
      <c r="U23" s="684"/>
      <c r="V23" s="684"/>
      <c r="W23" s="684"/>
      <c r="X23" s="684"/>
      <c r="Y23" s="684"/>
      <c r="Z23" s="26" t="s">
        <v>124</v>
      </c>
      <c r="AA23" s="684"/>
      <c r="AB23" s="684"/>
      <c r="AC23" s="684"/>
      <c r="AD23" s="684"/>
      <c r="AE23" s="684"/>
      <c r="AF23" s="684"/>
      <c r="AG23" s="688"/>
      <c r="AH23" s="4" t="s">
        <v>125</v>
      </c>
      <c r="AI23" s="4"/>
      <c r="AJ23" s="4" t="s">
        <v>21</v>
      </c>
      <c r="AK23" s="4" t="s">
        <v>119</v>
      </c>
      <c r="AL23" s="4" t="s">
        <v>22</v>
      </c>
      <c r="AM23" s="4"/>
      <c r="AN23" s="4"/>
      <c r="AO23" s="4" t="s">
        <v>126</v>
      </c>
    </row>
    <row r="24" spans="1:41" ht="66.75" customHeight="1" x14ac:dyDescent="0.2">
      <c r="A24" s="684"/>
      <c r="B24" s="684"/>
      <c r="C24" s="684"/>
      <c r="D24" s="684"/>
      <c r="E24" s="684"/>
      <c r="F24" s="684"/>
      <c r="G24" s="684"/>
      <c r="H24" s="684"/>
      <c r="I24" s="17"/>
      <c r="J24" s="684"/>
      <c r="K24" s="684"/>
      <c r="L24" s="21" t="s">
        <v>127</v>
      </c>
      <c r="M24" s="22" t="s">
        <v>43</v>
      </c>
      <c r="N24" s="23">
        <f>IF(M24="SE INVESTIGAN Y SE RESUELVEN OPORTUNAMENTE",15,IF(M24="NO SE INVESTIGAN Y SE RESUELVEN OPORTUNAMENTE",0,""))</f>
        <v>0</v>
      </c>
      <c r="O24" s="1036"/>
      <c r="P24" s="684"/>
      <c r="Q24" s="684"/>
      <c r="R24" s="684"/>
      <c r="S24" s="684"/>
      <c r="T24" s="684"/>
      <c r="U24" s="684"/>
      <c r="V24" s="684"/>
      <c r="W24" s="684"/>
      <c r="X24" s="684"/>
      <c r="Y24" s="684"/>
      <c r="Z24" s="1040" t="s">
        <v>139</v>
      </c>
      <c r="AA24" s="684"/>
      <c r="AB24" s="684"/>
      <c r="AC24" s="684"/>
      <c r="AD24" s="684"/>
      <c r="AE24" s="684"/>
      <c r="AF24" s="684"/>
      <c r="AG24" s="688"/>
      <c r="AH24" s="4" t="s">
        <v>108</v>
      </c>
      <c r="AI24" s="4"/>
      <c r="AJ24" s="4"/>
      <c r="AK24" s="4"/>
      <c r="AL24" s="4"/>
      <c r="AM24" s="4"/>
      <c r="AN24" s="4"/>
      <c r="AO24" s="4" t="s">
        <v>129</v>
      </c>
    </row>
    <row r="25" spans="1:41" ht="60.75" customHeight="1" x14ac:dyDescent="0.2">
      <c r="A25" s="685"/>
      <c r="B25" s="685"/>
      <c r="C25" s="685"/>
      <c r="D25" s="685"/>
      <c r="E25" s="685"/>
      <c r="F25" s="685"/>
      <c r="G25" s="685"/>
      <c r="H25" s="685"/>
      <c r="I25" s="17"/>
      <c r="J25" s="684"/>
      <c r="K25" s="685"/>
      <c r="L25" s="27" t="s">
        <v>130</v>
      </c>
      <c r="M25" s="28" t="s">
        <v>53</v>
      </c>
      <c r="N25" s="29">
        <f>IF(M25="COMPLETA",10,IF(M25="INCOMPLETA",5,IF(M25="NO EXISTE",0,"")))</f>
        <v>10</v>
      </c>
      <c r="O25" s="1036"/>
      <c r="P25" s="685"/>
      <c r="Q25" s="684"/>
      <c r="R25" s="685"/>
      <c r="S25" s="684"/>
      <c r="T25" s="684"/>
      <c r="U25" s="685"/>
      <c r="V25" s="684"/>
      <c r="W25" s="685"/>
      <c r="X25" s="685"/>
      <c r="Y25" s="685"/>
      <c r="Z25" s="1048"/>
      <c r="AA25" s="685"/>
      <c r="AB25" s="685"/>
      <c r="AC25" s="685"/>
      <c r="AD25" s="685"/>
      <c r="AE25" s="685"/>
      <c r="AF25" s="685"/>
      <c r="AG25" s="690"/>
      <c r="AH25" s="4"/>
      <c r="AI25" s="4"/>
      <c r="AJ25" s="4"/>
      <c r="AK25" s="4"/>
      <c r="AL25" s="4"/>
      <c r="AM25" s="4"/>
      <c r="AN25" s="4"/>
      <c r="AO25" s="4" t="s">
        <v>131</v>
      </c>
    </row>
    <row r="26" spans="1:41" ht="37.5" customHeight="1" x14ac:dyDescent="0.2">
      <c r="A26" s="1054" t="s">
        <v>89</v>
      </c>
      <c r="B26" s="1028" t="s">
        <v>90</v>
      </c>
      <c r="C26" s="1029" t="s">
        <v>140</v>
      </c>
      <c r="D26" s="1030" t="s">
        <v>6</v>
      </c>
      <c r="E26" s="1029" t="s">
        <v>842</v>
      </c>
      <c r="F26" s="1029" t="s">
        <v>141</v>
      </c>
      <c r="G26" s="1031" t="s">
        <v>14</v>
      </c>
      <c r="H26" s="1031" t="s">
        <v>87</v>
      </c>
      <c r="I26" s="17" t="str">
        <f>CONCATENATE(G26,H26)</f>
        <v>POSIBLEMENOR</v>
      </c>
      <c r="J26" s="1049" t="str">
        <f>I27</f>
        <v>3. MODERADO</v>
      </c>
      <c r="K26" s="1029" t="s">
        <v>839</v>
      </c>
      <c r="L26" s="18" t="s">
        <v>94</v>
      </c>
      <c r="M26" s="19" t="s">
        <v>3</v>
      </c>
      <c r="N26" s="20">
        <f>IF(M26="ASIGNADO",15,IF(M26="NO ASIGNADO",0,""))</f>
        <v>15</v>
      </c>
      <c r="O26" s="1045">
        <f>SUM(N26:N32)</f>
        <v>85</v>
      </c>
      <c r="P26" s="1046" t="s">
        <v>72</v>
      </c>
      <c r="Q26" s="1051">
        <f>IF(Q29="DÉBIL",0,IF(Q29="MODERADO",50,IF(Q29="FUERTE",100,"")))</f>
        <v>0</v>
      </c>
      <c r="R26" s="1043"/>
      <c r="S26" s="1028" t="s">
        <v>95</v>
      </c>
      <c r="T26" s="1028" t="s">
        <v>95</v>
      </c>
      <c r="U26" s="1044" t="s">
        <v>131</v>
      </c>
      <c r="V26" s="1031" t="s">
        <v>114</v>
      </c>
      <c r="W26" s="1029" t="s">
        <v>98</v>
      </c>
      <c r="X26" s="1029" t="s">
        <v>142</v>
      </c>
      <c r="Y26" s="1029" t="s">
        <v>143</v>
      </c>
      <c r="Z26" s="1040">
        <v>2021</v>
      </c>
      <c r="AA26" s="1041" t="s">
        <v>100</v>
      </c>
      <c r="AB26" s="1029" t="s">
        <v>144</v>
      </c>
      <c r="AC26" s="1042">
        <v>44439</v>
      </c>
      <c r="AD26" s="1053" t="s">
        <v>843</v>
      </c>
      <c r="AE26" s="1029" t="s">
        <v>102</v>
      </c>
      <c r="AF26" s="1029" t="s">
        <v>145</v>
      </c>
      <c r="AG26" s="1029" t="s">
        <v>844</v>
      </c>
      <c r="AH26" s="4" t="s">
        <v>104</v>
      </c>
      <c r="AI26" s="4" t="s">
        <v>105</v>
      </c>
      <c r="AJ26" s="4" t="s">
        <v>13</v>
      </c>
      <c r="AK26" s="4" t="s">
        <v>76</v>
      </c>
      <c r="AL26" s="4" t="s">
        <v>13</v>
      </c>
      <c r="AM26" s="4"/>
      <c r="AN26" s="4" t="s">
        <v>100</v>
      </c>
      <c r="AO26" s="4" t="s">
        <v>106</v>
      </c>
    </row>
    <row r="27" spans="1:41" ht="51.75" customHeight="1" x14ac:dyDescent="0.2">
      <c r="A27" s="684"/>
      <c r="B27" s="684"/>
      <c r="C27" s="684"/>
      <c r="D27" s="684"/>
      <c r="E27" s="684"/>
      <c r="F27" s="684"/>
      <c r="G27" s="684"/>
      <c r="H27" s="684"/>
      <c r="I27" s="17" t="str">
        <f>IF(I26="RARA VEZINSIGNIFICANTE","1. BAJO",IF(I26="RARA VEZMENOR","2. BAJO",IF(I26="IMPROBABLEINSIGNIFICANTE","3. BAJO",IF(I26="IMPROBABLEMENOR","4. BAJO",IF(I26="POSIBLEINSIGNIFICANTE","5. BAJO",IF(I26="RARA VEZMODERADO","1. MODERADO",IF(I26="IMPROBABLEMODERADO","2. MODERADO",IF(I26="POSIBLEMENOR","3. MODERADO",IF(I26="PROBABLEINSIGNIFICANTE","4. MODERADO",IF(I26="RARA VEZMAYOR","1. ALTO",IF(I26="IMPROBABLEMAYOR","2. ALTO",IF(I26="POSIBLEMODERADO","3. ALTO",IF(I26="PROBABLEMENOR","4. ALTO",IF(I26="PROBABLEMODERADO","5. ALTO",IF(I26="CASI SEGUROINSIGNIFICANTE","6. ALTO",IF(I26="CASI SEGUROMENOR","7. ALTO",IF(I26="RARA VEZCATASTRÓFICO","1. EXTREMO",IF(I26="IMPROBABLECATASTRÓFICO","2. EXTREMO",IF(I26="POSIBLEMAYOR","3. EXTREMO",IF(I26="POSIBLECATASTRÓFICO","4. EXTREMO",IF(I26="PROBABLEMAYOR","5. EXTREMO",IF(I26="PROBABLECATASTRÓFICO","6. EXTREMO",IF(I26="CASI SEGUROMODERADO","7. EXTREMO",IF(I26="CASI SEGUROMAYOR","8. EXTREMO",IF(I26="CASI SEGUROCATASTRÓFICO","9. EXTREMO","")))))))))))))))))))))))))</f>
        <v>3. MODERADO</v>
      </c>
      <c r="J27" s="684"/>
      <c r="K27" s="684"/>
      <c r="L27" s="21" t="s">
        <v>107</v>
      </c>
      <c r="M27" s="22" t="s">
        <v>11</v>
      </c>
      <c r="N27" s="23">
        <f>IF(M27="ADECUADO",15,IF(M27="INADECUADO",0,""))</f>
        <v>15</v>
      </c>
      <c r="O27" s="1036"/>
      <c r="P27" s="684"/>
      <c r="Q27" s="684"/>
      <c r="R27" s="684"/>
      <c r="S27" s="685"/>
      <c r="T27" s="685"/>
      <c r="U27" s="684"/>
      <c r="V27" s="684"/>
      <c r="W27" s="684"/>
      <c r="X27" s="684"/>
      <c r="Y27" s="684"/>
      <c r="Z27" s="684"/>
      <c r="AA27" s="684"/>
      <c r="AB27" s="684"/>
      <c r="AC27" s="684"/>
      <c r="AD27" s="684"/>
      <c r="AE27" s="684"/>
      <c r="AF27" s="684"/>
      <c r="AG27" s="684"/>
      <c r="AH27" s="4" t="s">
        <v>95</v>
      </c>
      <c r="AI27" s="4" t="s">
        <v>108</v>
      </c>
      <c r="AJ27" s="4"/>
      <c r="AK27" s="4"/>
      <c r="AL27" s="4" t="s">
        <v>18</v>
      </c>
      <c r="AM27" s="4"/>
      <c r="AN27" s="4" t="s">
        <v>109</v>
      </c>
      <c r="AO27" s="4" t="s">
        <v>96</v>
      </c>
    </row>
    <row r="28" spans="1:41" ht="69.75" customHeight="1" x14ac:dyDescent="0.2">
      <c r="A28" s="684"/>
      <c r="B28" s="684"/>
      <c r="C28" s="684"/>
      <c r="D28" s="684"/>
      <c r="E28" s="684"/>
      <c r="F28" s="684"/>
      <c r="G28" s="684"/>
      <c r="H28" s="684"/>
      <c r="I28" s="17" t="str">
        <f>IF(OR(I27="1. BAJO",I27="2. BAJO",I27="3. BAJO",I27="4. BAJO",I27="5. BAJO"),"BAJO",IF(OR(I27="1. MODERADO",I27="2. MODERADO",I27="3. MODERADO",I27="4. MODERADO"),"MODERADO",IF(OR(I27="1. ALTO",I27="2. ALTO",I27="3. ALTO",I27="4. ALTO",I27="5. ALTO",I27="6. ALTO",I27="7. ALTO"),"ALTO",IF(OR(I27="1. EXTREMO",I27="2. EXTREMO",I27="3. EXTREMO",I27="4. EXTREMO",I27="5. EXTREMO",I27="6. EXTREMO",I27="7. EXTREMO",I27="8. EXTREMO",I27="9. EXTREMO"),"EXTREMO",""))))</f>
        <v>MODERADO</v>
      </c>
      <c r="J28" s="684"/>
      <c r="K28" s="684"/>
      <c r="L28" s="24" t="s">
        <v>110</v>
      </c>
      <c r="M28" s="22" t="s">
        <v>16</v>
      </c>
      <c r="N28" s="23">
        <f>IF(M28="OPORTUNA",15,IF(M28="INOPORTUNA",0,""))</f>
        <v>15</v>
      </c>
      <c r="O28" s="1036"/>
      <c r="P28" s="684"/>
      <c r="Q28" s="685"/>
      <c r="R28" s="684"/>
      <c r="S28" s="25" t="s">
        <v>111</v>
      </c>
      <c r="T28" s="25" t="s">
        <v>112</v>
      </c>
      <c r="U28" s="684"/>
      <c r="V28" s="684"/>
      <c r="W28" s="684"/>
      <c r="X28" s="684"/>
      <c r="Y28" s="684"/>
      <c r="Z28" s="684"/>
      <c r="AA28" s="684"/>
      <c r="AB28" s="684"/>
      <c r="AC28" s="684"/>
      <c r="AD28" s="684"/>
      <c r="AE28" s="684"/>
      <c r="AF28" s="685"/>
      <c r="AG28" s="684"/>
      <c r="AH28" s="4" t="s">
        <v>113</v>
      </c>
      <c r="AI28" s="4" t="s">
        <v>114</v>
      </c>
      <c r="AJ28" s="4" t="s">
        <v>97</v>
      </c>
      <c r="AK28" s="4" t="s">
        <v>115</v>
      </c>
      <c r="AL28" s="4" t="s">
        <v>24</v>
      </c>
      <c r="AM28" s="4"/>
      <c r="AN28" s="4"/>
      <c r="AO28" s="4" t="s">
        <v>116</v>
      </c>
    </row>
    <row r="29" spans="1:41" ht="84" customHeight="1" x14ac:dyDescent="0.2">
      <c r="A29" s="684"/>
      <c r="B29" s="684"/>
      <c r="C29" s="684"/>
      <c r="D29" s="684"/>
      <c r="E29" s="26" t="s">
        <v>117</v>
      </c>
      <c r="F29" s="684"/>
      <c r="G29" s="684"/>
      <c r="H29" s="684"/>
      <c r="I29" s="17"/>
      <c r="J29" s="684"/>
      <c r="K29" s="684"/>
      <c r="L29" s="21" t="s">
        <v>118</v>
      </c>
      <c r="M29" s="22" t="s">
        <v>119</v>
      </c>
      <c r="N29" s="23">
        <f>IF(M29="PREVENIR",15,IF(M29="DETECTAR",10,IF(M29="NO ES UN CONTROL",0,"")))</f>
        <v>15</v>
      </c>
      <c r="O29" s="1035" t="str">
        <f>IF(O26&lt;86,"DÉBIL",IF(O26&lt;96,"MODERADO",IF(O26&lt;101,"FUERTE","")))</f>
        <v>DÉBIL</v>
      </c>
      <c r="P29" s="684"/>
      <c r="Q29" s="1037" t="str">
        <f>IF(AND(O29="FUERTE",P26="FUERTE (SIEMPRE SE EJECUTA)"),"FUERTE",IF(OR(O29="DÉBIL",P26="DÉBIL (NO SE EJECUTA)"),"DÉBIL",IF(OR(O29="MODERADO",P26="MODERADO (ALGUNAS VECES)"),"MODERADO")))</f>
        <v>DÉBIL</v>
      </c>
      <c r="R29" s="1038" t="str">
        <f>IF(AND(O29="FUERTE",P26="FUERTE (SIEMPRE SE EJECUTA)"),"NO","SÍ")</f>
        <v>SÍ</v>
      </c>
      <c r="S29" s="1039" t="str">
        <f>IF(AND($Q$15="FUERTE",$S$12="DIRECTAMENTE",$T$12="DIRECTAMENTE"),2,IF(AND($Q$15="FUERTE",$S$12="DIRECTAMENTE",$T$12="INDIRECTAMENTE"),2,IF(AND($Q$15="FUERTE",$S$12="DIRECTAMENTE",$T$12="NO DISMINUYE"),2,IF(AND($Q$15="FUERTE",$S$12="NO DISMINUYE",$T$12="DIRECTAMENTE"),0,IF(AND($Q$15="MODERADO",$S$12="DIRECTAMENTE",$T$12="DIRECTAMENTE"),1,IF(AND($Q$15="MODERADO",$S$12="DIRECTAMENTE",$T$12="INDIRECTAMENTE"),1,IF(AND($Q$15="MODERADO",$S$12="DIRECTAMENTE",$T$12="NO DISMINUYE"),1,IF(AND($Q$15="MODERADO",$S$12="NO DISMINUYE",$T$12="DIRECTAMENTE"),0,"N/A"))))))))</f>
        <v>N/A</v>
      </c>
      <c r="T29" s="1039" t="str">
        <f>IF(AND($Q$15="FUERTE",$S$12="DIRECTAMENTE",$T$12="DIRECTAMENTE"),2,IF(AND($Q$15="FUERTE",$S$12="DIRECTAMENTE",$T$12="INDIRECTAMENTE"),1,IF(AND($Q$15="FUERTE",$S$12="DIRECTAMENTE",$T$12="NO DISMINUYE"),0,IF(AND($Q$15="FUERTE",$S$12="NO DISMINUYE",$T$12="DIRECTAMENTE"),2,IF(AND($Q$15="MODERADO",$S$12="DIRECTAMENTE",$T$12="DIRECTAMENTE"),1,IF(AND($Q$15="MODERADO",$S$12="DIRECTAMENTE",$T$12="INDIRECTAMENTE"),0,IF(AND($Q$15="MODERADO",$S$12="DIRECTAMENTE",$T$12="NO DISMINUYE"),0,IF(AND($Q$15="MODERADO",$S$12="NO DISMINUYE",$T$12="DIRECTAMENTE"),1,"N/A"))))))))</f>
        <v>N/A</v>
      </c>
      <c r="U29" s="684"/>
      <c r="V29" s="684"/>
      <c r="W29" s="684"/>
      <c r="X29" s="684"/>
      <c r="Y29" s="684"/>
      <c r="Z29" s="685"/>
      <c r="AA29" s="684"/>
      <c r="AB29" s="684"/>
      <c r="AC29" s="684"/>
      <c r="AD29" s="684"/>
      <c r="AE29" s="684"/>
      <c r="AF29" s="1029" t="s">
        <v>146</v>
      </c>
      <c r="AG29" s="684"/>
      <c r="AH29" s="4" t="s">
        <v>95</v>
      </c>
      <c r="AI29" s="4"/>
      <c r="AJ29" s="4"/>
      <c r="AK29" s="4"/>
      <c r="AL29" s="4"/>
      <c r="AM29" s="4"/>
      <c r="AN29" s="4"/>
      <c r="AO29" s="4" t="s">
        <v>121</v>
      </c>
    </row>
    <row r="30" spans="1:41" ht="55.5" customHeight="1" x14ac:dyDescent="0.2">
      <c r="A30" s="684"/>
      <c r="B30" s="684"/>
      <c r="C30" s="684"/>
      <c r="D30" s="684"/>
      <c r="E30" s="1047" t="s">
        <v>147</v>
      </c>
      <c r="F30" s="684"/>
      <c r="G30" s="684"/>
      <c r="H30" s="684"/>
      <c r="I30" s="17"/>
      <c r="J30" s="684"/>
      <c r="K30" s="684"/>
      <c r="L30" s="21" t="s">
        <v>123</v>
      </c>
      <c r="M30" s="22" t="s">
        <v>34</v>
      </c>
      <c r="N30" s="23">
        <f>IF(M30="CONFIABLE",15,IF(M30="NO CONFIABLE",0,""))</f>
        <v>15</v>
      </c>
      <c r="O30" s="1036"/>
      <c r="P30" s="684"/>
      <c r="Q30" s="684"/>
      <c r="R30" s="684"/>
      <c r="S30" s="684"/>
      <c r="T30" s="684"/>
      <c r="U30" s="684"/>
      <c r="V30" s="684"/>
      <c r="W30" s="684"/>
      <c r="X30" s="684"/>
      <c r="Y30" s="684"/>
      <c r="Z30" s="26" t="s">
        <v>124</v>
      </c>
      <c r="AA30" s="684"/>
      <c r="AB30" s="684"/>
      <c r="AC30" s="684"/>
      <c r="AD30" s="684"/>
      <c r="AE30" s="684"/>
      <c r="AF30" s="684"/>
      <c r="AG30" s="684"/>
      <c r="AH30" s="4" t="s">
        <v>125</v>
      </c>
      <c r="AI30" s="4"/>
      <c r="AJ30" s="4" t="s">
        <v>21</v>
      </c>
      <c r="AK30" s="4" t="s">
        <v>119</v>
      </c>
      <c r="AL30" s="4" t="s">
        <v>22</v>
      </c>
      <c r="AM30" s="4"/>
      <c r="AN30" s="4"/>
      <c r="AO30" s="4" t="s">
        <v>126</v>
      </c>
    </row>
    <row r="31" spans="1:41" ht="66.75" customHeight="1" x14ac:dyDescent="0.2">
      <c r="A31" s="684"/>
      <c r="B31" s="684"/>
      <c r="C31" s="684"/>
      <c r="D31" s="684"/>
      <c r="E31" s="684"/>
      <c r="F31" s="684"/>
      <c r="G31" s="684"/>
      <c r="H31" s="684"/>
      <c r="I31" s="17"/>
      <c r="J31" s="684"/>
      <c r="K31" s="684"/>
      <c r="L31" s="21" t="s">
        <v>127</v>
      </c>
      <c r="M31" s="22" t="s">
        <v>43</v>
      </c>
      <c r="N31" s="23">
        <f>IF(M31="SE INVESTIGAN Y SE RESUELVEN OPORTUNAMENTE",15,IF(M31="NO SE INVESTIGAN Y SE RESUELVEN OPORTUNAMENTE",0,""))</f>
        <v>0</v>
      </c>
      <c r="O31" s="1036"/>
      <c r="P31" s="684"/>
      <c r="Q31" s="684"/>
      <c r="R31" s="684"/>
      <c r="S31" s="684"/>
      <c r="T31" s="684"/>
      <c r="U31" s="684"/>
      <c r="V31" s="684"/>
      <c r="W31" s="684"/>
      <c r="X31" s="684"/>
      <c r="Y31" s="684"/>
      <c r="Z31" s="1029" t="s">
        <v>128</v>
      </c>
      <c r="AA31" s="684"/>
      <c r="AB31" s="684"/>
      <c r="AC31" s="684"/>
      <c r="AD31" s="684"/>
      <c r="AE31" s="684"/>
      <c r="AF31" s="684"/>
      <c r="AG31" s="684"/>
      <c r="AH31" s="4" t="s">
        <v>108</v>
      </c>
      <c r="AI31" s="4"/>
      <c r="AJ31" s="4"/>
      <c r="AK31" s="4"/>
      <c r="AL31" s="4"/>
      <c r="AM31" s="4"/>
      <c r="AN31" s="4"/>
      <c r="AO31" s="4" t="s">
        <v>129</v>
      </c>
    </row>
    <row r="32" spans="1:41" ht="73.5" customHeight="1" x14ac:dyDescent="0.2">
      <c r="A32" s="685"/>
      <c r="B32" s="685"/>
      <c r="C32" s="685"/>
      <c r="D32" s="685"/>
      <c r="E32" s="685"/>
      <c r="F32" s="685"/>
      <c r="G32" s="685"/>
      <c r="H32" s="685"/>
      <c r="I32" s="17"/>
      <c r="J32" s="684"/>
      <c r="K32" s="685"/>
      <c r="L32" s="27" t="s">
        <v>130</v>
      </c>
      <c r="M32" s="28" t="s">
        <v>53</v>
      </c>
      <c r="N32" s="29">
        <f>IF(M32="COMPLETA",10,IF(M32="INCOMPLETA",5,IF(M32="NO EXISTE",0,"")))</f>
        <v>10</v>
      </c>
      <c r="O32" s="1036"/>
      <c r="P32" s="685"/>
      <c r="Q32" s="684"/>
      <c r="R32" s="685"/>
      <c r="S32" s="684"/>
      <c r="T32" s="684"/>
      <c r="U32" s="685"/>
      <c r="V32" s="684"/>
      <c r="W32" s="685"/>
      <c r="X32" s="685"/>
      <c r="Y32" s="685"/>
      <c r="Z32" s="685"/>
      <c r="AA32" s="685"/>
      <c r="AB32" s="685"/>
      <c r="AC32" s="685"/>
      <c r="AD32" s="685"/>
      <c r="AE32" s="685"/>
      <c r="AF32" s="685"/>
      <c r="AG32" s="685"/>
      <c r="AH32" s="4"/>
      <c r="AI32" s="4"/>
      <c r="AJ32" s="4"/>
      <c r="AK32" s="4"/>
      <c r="AL32" s="4"/>
      <c r="AM32" s="4"/>
      <c r="AN32" s="4"/>
      <c r="AO32" s="4" t="s">
        <v>131</v>
      </c>
    </row>
    <row r="33" spans="1:48" ht="37.5" customHeight="1" x14ac:dyDescent="0.2">
      <c r="A33" s="1054" t="s">
        <v>89</v>
      </c>
      <c r="B33" s="1028" t="s">
        <v>90</v>
      </c>
      <c r="C33" s="1029" t="s">
        <v>148</v>
      </c>
      <c r="D33" s="1030" t="s">
        <v>10</v>
      </c>
      <c r="E33" s="1029" t="s">
        <v>149</v>
      </c>
      <c r="F33" s="1029" t="s">
        <v>150</v>
      </c>
      <c r="G33" s="1031" t="s">
        <v>9</v>
      </c>
      <c r="H33" s="1031" t="s">
        <v>13</v>
      </c>
      <c r="I33" s="17" t="str">
        <f>CONCATENATE(G33,H33)</f>
        <v>IMPROBABLEMODERADO</v>
      </c>
      <c r="J33" s="1049" t="str">
        <f>I34</f>
        <v>2. MODERADO</v>
      </c>
      <c r="K33" s="1029" t="s">
        <v>151</v>
      </c>
      <c r="L33" s="18" t="s">
        <v>94</v>
      </c>
      <c r="M33" s="19" t="s">
        <v>3</v>
      </c>
      <c r="N33" s="20">
        <f>IF(M33="ASIGNADO",15,IF(M33="NO ASIGNADO",0,""))</f>
        <v>15</v>
      </c>
      <c r="O33" s="1045">
        <f>SUM(N33:N39)</f>
        <v>85</v>
      </c>
      <c r="P33" s="1046" t="s">
        <v>72</v>
      </c>
      <c r="Q33" s="1051">
        <f>IF(Q36="DÉBIL",0,IF(Q36="MODERADO",50,IF(Q36="FUERTE",100,"")))</f>
        <v>0</v>
      </c>
      <c r="R33" s="1043"/>
      <c r="S33" s="1028" t="s">
        <v>95</v>
      </c>
      <c r="T33" s="1028" t="s">
        <v>95</v>
      </c>
      <c r="U33" s="1044" t="s">
        <v>129</v>
      </c>
      <c r="V33" s="1031" t="s">
        <v>114</v>
      </c>
      <c r="W33" s="1029" t="s">
        <v>98</v>
      </c>
      <c r="X33" s="1029" t="s">
        <v>152</v>
      </c>
      <c r="Y33" s="1029" t="s">
        <v>153</v>
      </c>
      <c r="Z33" s="1040">
        <v>2021</v>
      </c>
      <c r="AA33" s="1041" t="s">
        <v>100</v>
      </c>
      <c r="AB33" s="1029" t="s">
        <v>154</v>
      </c>
      <c r="AC33" s="1042">
        <v>44439</v>
      </c>
      <c r="AD33" s="1032" t="s">
        <v>155</v>
      </c>
      <c r="AE33" s="1029" t="s">
        <v>102</v>
      </c>
      <c r="AF33" s="1029" t="s">
        <v>156</v>
      </c>
      <c r="AG33" s="1029" t="s">
        <v>833</v>
      </c>
      <c r="AH33" s="4" t="s">
        <v>104</v>
      </c>
      <c r="AI33" s="4" t="s">
        <v>105</v>
      </c>
      <c r="AJ33" s="4" t="s">
        <v>13</v>
      </c>
      <c r="AK33" s="4" t="s">
        <v>76</v>
      </c>
      <c r="AL33" s="4" t="s">
        <v>13</v>
      </c>
      <c r="AM33" s="4"/>
      <c r="AN33" s="4" t="s">
        <v>100</v>
      </c>
      <c r="AO33" s="4" t="s">
        <v>106</v>
      </c>
    </row>
    <row r="34" spans="1:48" ht="51.75" customHeight="1" x14ac:dyDescent="0.2">
      <c r="A34" s="684"/>
      <c r="B34" s="684"/>
      <c r="C34" s="684"/>
      <c r="D34" s="684"/>
      <c r="E34" s="684"/>
      <c r="F34" s="684"/>
      <c r="G34" s="684"/>
      <c r="H34" s="684"/>
      <c r="I34" s="17" t="str">
        <f>IF(I33="RARA VEZINSIGNIFICANTE","1. BAJO",IF(I33="RARA VEZMENOR","2. BAJO",IF(I33="IMPROBABLEINSIGNIFICANTE","3. BAJO",IF(I33="IMPROBABLEMENOR","4. BAJO",IF(I33="POSIBLEINSIGNIFICANTE","5. BAJO",IF(I33="RARA VEZMODERADO","1. MODERADO",IF(I33="IMPROBABLEMODERADO","2. MODERADO",IF(I33="POSIBLEMENOR","3. MODERADO",IF(I33="PROBABLEINSIGNIFICANTE","4. MODERADO",IF(I33="RARA VEZMAYOR","1. ALTO",IF(I33="IMPROBABLEMAYOR","2. ALTO",IF(I33="POSIBLEMODERADO","3. ALTO",IF(I33="PROBABLEMENOR","4. ALTO",IF(I33="PROBABLEMODERADO","5. ALTO",IF(I33="CASI SEGUROINSIGNIFICANTE","6. ALTO",IF(I33="CASI SEGUROMENOR","7. ALTO",IF(I33="RARA VEZCATASTRÓFICO","1. EXTREMO",IF(I33="IMPROBABLECATASTRÓFICO","2. EXTREMO",IF(I33="POSIBLEMAYOR","3. EXTREMO",IF(I33="POSIBLECATASTRÓFICO","4. EXTREMO",IF(I33="PROBABLEMAYOR","5. EXTREMO",IF(I33="PROBABLECATASTRÓFICO","6. EXTREMO",IF(I33="CASI SEGUROMODERADO","7. EXTREMO",IF(I33="CASI SEGUROMAYOR","8. EXTREMO",IF(I33="CASI SEGUROCATASTRÓFICO","9. EXTREMO","")))))))))))))))))))))))))</f>
        <v>2. MODERADO</v>
      </c>
      <c r="J34" s="684"/>
      <c r="K34" s="684"/>
      <c r="L34" s="21" t="s">
        <v>107</v>
      </c>
      <c r="M34" s="22" t="s">
        <v>11</v>
      </c>
      <c r="N34" s="23">
        <f>IF(M34="ADECUADO",15,IF(M34="INADECUADO",0,""))</f>
        <v>15</v>
      </c>
      <c r="O34" s="1036"/>
      <c r="P34" s="684"/>
      <c r="Q34" s="684"/>
      <c r="R34" s="684"/>
      <c r="S34" s="685"/>
      <c r="T34" s="685"/>
      <c r="U34" s="684"/>
      <c r="V34" s="684"/>
      <c r="W34" s="684"/>
      <c r="X34" s="684"/>
      <c r="Y34" s="684"/>
      <c r="Z34" s="684"/>
      <c r="AA34" s="684"/>
      <c r="AB34" s="684"/>
      <c r="AC34" s="684"/>
      <c r="AD34" s="684"/>
      <c r="AE34" s="684"/>
      <c r="AF34" s="684"/>
      <c r="AG34" s="684"/>
      <c r="AH34" s="4" t="s">
        <v>95</v>
      </c>
      <c r="AI34" s="4" t="s">
        <v>108</v>
      </c>
      <c r="AJ34" s="4"/>
      <c r="AK34" s="4"/>
      <c r="AL34" s="4" t="s">
        <v>18</v>
      </c>
      <c r="AM34" s="4"/>
      <c r="AN34" s="4" t="s">
        <v>109</v>
      </c>
      <c r="AO34" s="4" t="s">
        <v>96</v>
      </c>
    </row>
    <row r="35" spans="1:48" ht="88.5" customHeight="1" x14ac:dyDescent="0.2">
      <c r="A35" s="684"/>
      <c r="B35" s="684"/>
      <c r="C35" s="684"/>
      <c r="D35" s="684"/>
      <c r="E35" s="684"/>
      <c r="F35" s="684"/>
      <c r="G35" s="684"/>
      <c r="H35" s="684"/>
      <c r="I35" s="17" t="str">
        <f>IF(OR(I34="1. BAJO",I34="2. BAJO",I34="3. BAJO",I34="4. BAJO",I34="5. BAJO"),"BAJO",IF(OR(I34="1. MODERADO",I34="2. MODERADO",I34="3. MODERADO",I34="4. MODERADO"),"MODERADO",IF(OR(I34="1. ALTO",I34="2. ALTO",I34="3. ALTO",I34="4. ALTO",I34="5. ALTO",I34="6. ALTO",I34="7. ALTO"),"ALTO",IF(OR(I34="1. EXTREMO",I34="2. EXTREMO",I34="3. EXTREMO",I34="4. EXTREMO",I34="5. EXTREMO",I34="6. EXTREMO",I34="7. EXTREMO",I34="8. EXTREMO",I34="9. EXTREMO"),"EXTREMO",""))))</f>
        <v>MODERADO</v>
      </c>
      <c r="J35" s="684"/>
      <c r="K35" s="684"/>
      <c r="L35" s="24" t="s">
        <v>110</v>
      </c>
      <c r="M35" s="22" t="s">
        <v>16</v>
      </c>
      <c r="N35" s="23">
        <f>IF(M35="OPORTUNA",15,IF(M35="INOPORTUNA",0,""))</f>
        <v>15</v>
      </c>
      <c r="O35" s="1036"/>
      <c r="P35" s="684"/>
      <c r="Q35" s="685"/>
      <c r="R35" s="684"/>
      <c r="S35" s="25" t="s">
        <v>111</v>
      </c>
      <c r="T35" s="25" t="s">
        <v>112</v>
      </c>
      <c r="U35" s="684"/>
      <c r="V35" s="684"/>
      <c r="W35" s="684"/>
      <c r="X35" s="684"/>
      <c r="Y35" s="684"/>
      <c r="Z35" s="684"/>
      <c r="AA35" s="684"/>
      <c r="AB35" s="684"/>
      <c r="AC35" s="684"/>
      <c r="AD35" s="684"/>
      <c r="AE35" s="684"/>
      <c r="AF35" s="685"/>
      <c r="AG35" s="684"/>
      <c r="AH35" s="4" t="s">
        <v>113</v>
      </c>
      <c r="AI35" s="4" t="s">
        <v>114</v>
      </c>
      <c r="AJ35" s="4" t="s">
        <v>97</v>
      </c>
      <c r="AK35" s="4" t="s">
        <v>115</v>
      </c>
      <c r="AL35" s="4" t="s">
        <v>24</v>
      </c>
      <c r="AM35" s="4"/>
      <c r="AN35" s="4"/>
      <c r="AO35" s="4" t="s">
        <v>116</v>
      </c>
    </row>
    <row r="36" spans="1:48" ht="84" customHeight="1" x14ac:dyDescent="0.2">
      <c r="A36" s="684"/>
      <c r="B36" s="684"/>
      <c r="C36" s="684"/>
      <c r="D36" s="684"/>
      <c r="E36" s="26" t="s">
        <v>117</v>
      </c>
      <c r="F36" s="684"/>
      <c r="G36" s="684"/>
      <c r="H36" s="684"/>
      <c r="I36" s="17"/>
      <c r="J36" s="684"/>
      <c r="K36" s="684"/>
      <c r="L36" s="21" t="s">
        <v>118</v>
      </c>
      <c r="M36" s="22" t="s">
        <v>119</v>
      </c>
      <c r="N36" s="23">
        <f>IF(M36="PREVENIR",15,IF(M36="DETECTAR",10,IF(M36="NO ES UN CONTROL",0,"")))</f>
        <v>15</v>
      </c>
      <c r="O36" s="1035" t="str">
        <f>IF(O33&lt;86,"DÉBIL",IF(O33&lt;96,"MODERADO",IF(O33&lt;101,"FUERTE","")))</f>
        <v>DÉBIL</v>
      </c>
      <c r="P36" s="684"/>
      <c r="Q36" s="1037" t="str">
        <f>IF(AND(O36="FUERTE",P33="FUERTE (SIEMPRE SE EJECUTA)"),"FUERTE",IF(OR(O36="DÉBIL",P33="DÉBIL (NO SE EJECUTA)"),"DÉBIL",IF(OR(O36="MODERADO",P33="MODERADO (ALGUNAS VECES)"),"MODERADO")))</f>
        <v>DÉBIL</v>
      </c>
      <c r="R36" s="1038" t="str">
        <f>IF(AND(O36="FUERTE",P33="FUERTE (SIEMPRE SE EJECUTA)"),"NO","SÍ")</f>
        <v>SÍ</v>
      </c>
      <c r="S36" s="1039" t="str">
        <f>IF(AND($Q$15="FUERTE",$S$12="DIRECTAMENTE",$T$12="DIRECTAMENTE"),2,IF(AND($Q$15="FUERTE",$S$12="DIRECTAMENTE",$T$12="INDIRECTAMENTE"),2,IF(AND($Q$15="FUERTE",$S$12="DIRECTAMENTE",$T$12="NO DISMINUYE"),2,IF(AND($Q$15="FUERTE",$S$12="NO DISMINUYE",$T$12="DIRECTAMENTE"),0,IF(AND($Q$15="MODERADO",$S$12="DIRECTAMENTE",$T$12="DIRECTAMENTE"),1,IF(AND($Q$15="MODERADO",$S$12="DIRECTAMENTE",$T$12="INDIRECTAMENTE"),1,IF(AND($Q$15="MODERADO",$S$12="DIRECTAMENTE",$T$12="NO DISMINUYE"),1,IF(AND($Q$15="MODERADO",$S$12="NO DISMINUYE",$T$12="DIRECTAMENTE"),0,"N/A"))))))))</f>
        <v>N/A</v>
      </c>
      <c r="T36" s="1039" t="str">
        <f>IF(AND($Q$15="FUERTE",$S$12="DIRECTAMENTE",$T$12="DIRECTAMENTE"),2,IF(AND($Q$15="FUERTE",$S$12="DIRECTAMENTE",$T$12="INDIRECTAMENTE"),1,IF(AND($Q$15="FUERTE",$S$12="DIRECTAMENTE",$T$12="NO DISMINUYE"),0,IF(AND($Q$15="FUERTE",$S$12="NO DISMINUYE",$T$12="DIRECTAMENTE"),2,IF(AND($Q$15="MODERADO",$S$12="DIRECTAMENTE",$T$12="DIRECTAMENTE"),1,IF(AND($Q$15="MODERADO",$S$12="DIRECTAMENTE",$T$12="INDIRECTAMENTE"),0,IF(AND($Q$15="MODERADO",$S$12="DIRECTAMENTE",$T$12="NO DISMINUYE"),0,IF(AND($Q$15="MODERADO",$S$12="NO DISMINUYE",$T$12="DIRECTAMENTE"),1,"N/A"))))))))</f>
        <v>N/A</v>
      </c>
      <c r="U36" s="684"/>
      <c r="V36" s="684"/>
      <c r="W36" s="684"/>
      <c r="X36" s="684"/>
      <c r="Y36" s="684"/>
      <c r="Z36" s="685"/>
      <c r="AA36" s="684"/>
      <c r="AB36" s="684"/>
      <c r="AC36" s="684"/>
      <c r="AD36" s="684"/>
      <c r="AE36" s="684"/>
      <c r="AF36" s="1031" t="s">
        <v>157</v>
      </c>
      <c r="AG36" s="684"/>
      <c r="AH36" s="4" t="s">
        <v>95</v>
      </c>
      <c r="AI36" s="4"/>
      <c r="AJ36" s="4"/>
      <c r="AK36" s="4"/>
      <c r="AL36" s="4"/>
      <c r="AM36" s="4"/>
      <c r="AN36" s="4"/>
      <c r="AO36" s="4" t="s">
        <v>121</v>
      </c>
    </row>
    <row r="37" spans="1:48" ht="55.5" customHeight="1" x14ac:dyDescent="0.2">
      <c r="A37" s="684"/>
      <c r="B37" s="684"/>
      <c r="C37" s="684"/>
      <c r="D37" s="684"/>
      <c r="E37" s="1047" t="s">
        <v>158</v>
      </c>
      <c r="F37" s="684"/>
      <c r="G37" s="684"/>
      <c r="H37" s="684"/>
      <c r="I37" s="17"/>
      <c r="J37" s="684"/>
      <c r="K37" s="684"/>
      <c r="L37" s="21" t="s">
        <v>123</v>
      </c>
      <c r="M37" s="22" t="s">
        <v>34</v>
      </c>
      <c r="N37" s="23">
        <f>IF(M37="CONFIABLE",15,IF(M37="NO CONFIABLE",0,""))</f>
        <v>15</v>
      </c>
      <c r="O37" s="1036"/>
      <c r="P37" s="684"/>
      <c r="Q37" s="684"/>
      <c r="R37" s="684"/>
      <c r="S37" s="684"/>
      <c r="T37" s="684"/>
      <c r="U37" s="684"/>
      <c r="V37" s="684"/>
      <c r="W37" s="684"/>
      <c r="X37" s="684"/>
      <c r="Y37" s="684"/>
      <c r="Z37" s="26" t="s">
        <v>124</v>
      </c>
      <c r="AA37" s="684"/>
      <c r="AB37" s="684"/>
      <c r="AC37" s="684"/>
      <c r="AD37" s="684"/>
      <c r="AE37" s="684"/>
      <c r="AF37" s="684"/>
      <c r="AG37" s="684"/>
      <c r="AH37" s="4" t="s">
        <v>125</v>
      </c>
      <c r="AI37" s="4"/>
      <c r="AJ37" s="4" t="s">
        <v>21</v>
      </c>
      <c r="AK37" s="4" t="s">
        <v>119</v>
      </c>
      <c r="AL37" s="4" t="s">
        <v>22</v>
      </c>
      <c r="AM37" s="4"/>
      <c r="AN37" s="4"/>
      <c r="AO37" s="4" t="s">
        <v>126</v>
      </c>
    </row>
    <row r="38" spans="1:48" ht="66.75" customHeight="1" x14ac:dyDescent="0.2">
      <c r="A38" s="684"/>
      <c r="B38" s="684"/>
      <c r="C38" s="684"/>
      <c r="D38" s="684"/>
      <c r="E38" s="684"/>
      <c r="F38" s="684"/>
      <c r="G38" s="684"/>
      <c r="H38" s="684"/>
      <c r="I38" s="17"/>
      <c r="J38" s="684"/>
      <c r="K38" s="684"/>
      <c r="L38" s="21" t="s">
        <v>127</v>
      </c>
      <c r="M38" s="22" t="s">
        <v>43</v>
      </c>
      <c r="N38" s="23">
        <f>IF(M38="SE INVESTIGAN Y SE RESUELVEN OPORTUNAMENTE",15,IF(M38="NO SE INVESTIGAN Y SE RESUELVEN OPORTUNAMENTE",0,""))</f>
        <v>0</v>
      </c>
      <c r="O38" s="1036"/>
      <c r="P38" s="684"/>
      <c r="Q38" s="684"/>
      <c r="R38" s="684"/>
      <c r="S38" s="684"/>
      <c r="T38" s="684"/>
      <c r="U38" s="684"/>
      <c r="V38" s="684"/>
      <c r="W38" s="684"/>
      <c r="X38" s="684"/>
      <c r="Y38" s="684"/>
      <c r="Z38" s="1040" t="s">
        <v>159</v>
      </c>
      <c r="AA38" s="684"/>
      <c r="AB38" s="684"/>
      <c r="AC38" s="684"/>
      <c r="AD38" s="684"/>
      <c r="AE38" s="684"/>
      <c r="AF38" s="684"/>
      <c r="AG38" s="684"/>
      <c r="AH38" s="4" t="s">
        <v>108</v>
      </c>
      <c r="AI38" s="4"/>
      <c r="AJ38" s="4"/>
      <c r="AK38" s="4"/>
      <c r="AL38" s="4"/>
      <c r="AM38" s="4"/>
      <c r="AN38" s="4"/>
      <c r="AO38" s="4" t="s">
        <v>129</v>
      </c>
    </row>
    <row r="39" spans="1:48" ht="60.75" customHeight="1" x14ac:dyDescent="0.2">
      <c r="A39" s="685"/>
      <c r="B39" s="685"/>
      <c r="C39" s="685"/>
      <c r="D39" s="685"/>
      <c r="E39" s="685"/>
      <c r="F39" s="685"/>
      <c r="G39" s="685"/>
      <c r="H39" s="685"/>
      <c r="I39" s="17"/>
      <c r="J39" s="684"/>
      <c r="K39" s="685"/>
      <c r="L39" s="27" t="s">
        <v>130</v>
      </c>
      <c r="M39" s="28" t="s">
        <v>53</v>
      </c>
      <c r="N39" s="29">
        <f>IF(M39="COMPLETA",10,IF(M39="INCOMPLETA",5,IF(M39="NO EXISTE",0,"")))</f>
        <v>10</v>
      </c>
      <c r="O39" s="1036"/>
      <c r="P39" s="685"/>
      <c r="Q39" s="684"/>
      <c r="R39" s="685"/>
      <c r="S39" s="684"/>
      <c r="T39" s="684"/>
      <c r="U39" s="685"/>
      <c r="V39" s="684"/>
      <c r="W39" s="685"/>
      <c r="X39" s="685"/>
      <c r="Y39" s="685"/>
      <c r="Z39" s="1048"/>
      <c r="AA39" s="685"/>
      <c r="AB39" s="685"/>
      <c r="AC39" s="685"/>
      <c r="AD39" s="685"/>
      <c r="AE39" s="685"/>
      <c r="AF39" s="685"/>
      <c r="AG39" s="685"/>
      <c r="AH39" s="4"/>
      <c r="AI39" s="4"/>
      <c r="AJ39" s="4"/>
      <c r="AK39" s="4"/>
      <c r="AL39" s="4"/>
      <c r="AM39" s="4"/>
      <c r="AN39" s="4"/>
      <c r="AO39" s="4" t="s">
        <v>131</v>
      </c>
    </row>
    <row r="40" spans="1:48" ht="27.75" customHeight="1" x14ac:dyDescent="0.2">
      <c r="A40" s="1064" t="s">
        <v>160</v>
      </c>
      <c r="B40" s="678"/>
      <c r="C40" s="678"/>
      <c r="D40" s="678"/>
      <c r="E40" s="678"/>
      <c r="F40" s="678"/>
      <c r="G40" s="678"/>
      <c r="H40" s="678"/>
      <c r="I40" s="678"/>
      <c r="J40" s="678"/>
      <c r="K40" s="678"/>
      <c r="L40" s="678"/>
      <c r="M40" s="678"/>
      <c r="N40" s="678"/>
      <c r="O40" s="678"/>
      <c r="P40" s="678"/>
      <c r="Q40" s="678"/>
      <c r="R40" s="678"/>
      <c r="S40" s="678"/>
      <c r="T40" s="678"/>
      <c r="U40" s="678"/>
      <c r="V40" s="678"/>
      <c r="W40" s="678"/>
      <c r="X40" s="678"/>
      <c r="Y40" s="678"/>
      <c r="Z40" s="678"/>
      <c r="AA40" s="678"/>
      <c r="AB40" s="678"/>
      <c r="AC40" s="678"/>
      <c r="AD40" s="678"/>
      <c r="AE40" s="678"/>
      <c r="AF40" s="678"/>
      <c r="AG40" s="676"/>
      <c r="AH40" s="4"/>
      <c r="AI40" s="4"/>
      <c r="AJ40" s="4"/>
      <c r="AK40" s="4"/>
      <c r="AL40" s="4"/>
      <c r="AM40" s="4"/>
      <c r="AN40" s="4"/>
      <c r="AO40" s="4" t="s">
        <v>161</v>
      </c>
    </row>
    <row r="41" spans="1:48" ht="21.75" customHeight="1" x14ac:dyDescent="0.2">
      <c r="A41" s="1065" t="s">
        <v>162</v>
      </c>
      <c r="B41" s="678"/>
      <c r="C41" s="678"/>
      <c r="D41" s="678"/>
      <c r="E41" s="678"/>
      <c r="F41" s="678"/>
      <c r="G41" s="678"/>
      <c r="H41" s="678"/>
      <c r="I41" s="678"/>
      <c r="J41" s="678"/>
      <c r="K41" s="678"/>
      <c r="L41" s="678"/>
      <c r="M41" s="678"/>
      <c r="N41" s="678"/>
      <c r="O41" s="678"/>
      <c r="P41" s="678"/>
      <c r="Q41" s="678"/>
      <c r="R41" s="678"/>
      <c r="S41" s="678"/>
      <c r="T41" s="678"/>
      <c r="U41" s="678"/>
      <c r="V41" s="678"/>
      <c r="W41" s="678"/>
      <c r="X41" s="678"/>
      <c r="Y41" s="678"/>
      <c r="Z41" s="678"/>
      <c r="AA41" s="678"/>
      <c r="AB41" s="678"/>
      <c r="AC41" s="678"/>
      <c r="AD41" s="678"/>
      <c r="AE41" s="678"/>
      <c r="AF41" s="678"/>
      <c r="AG41" s="676"/>
      <c r="AH41" s="4"/>
      <c r="AI41" s="4"/>
      <c r="AJ41" s="4"/>
      <c r="AK41" s="4"/>
      <c r="AL41" s="4"/>
      <c r="AM41" s="4"/>
      <c r="AN41" s="4"/>
      <c r="AO41" s="4" t="s">
        <v>163</v>
      </c>
    </row>
    <row r="42" spans="1:48" ht="27.75" customHeight="1" x14ac:dyDescent="0.2">
      <c r="A42" s="1066" t="s">
        <v>164</v>
      </c>
      <c r="B42" s="693"/>
      <c r="C42" s="1066" t="s">
        <v>165</v>
      </c>
      <c r="D42" s="691"/>
      <c r="E42" s="691"/>
      <c r="F42" s="691"/>
      <c r="G42" s="691"/>
      <c r="H42" s="691"/>
      <c r="I42" s="691"/>
      <c r="J42" s="691"/>
      <c r="K42" s="691"/>
      <c r="L42" s="691"/>
      <c r="M42" s="691"/>
      <c r="N42" s="691"/>
      <c r="O42" s="691"/>
      <c r="P42" s="691"/>
      <c r="Q42" s="691"/>
      <c r="R42" s="691"/>
      <c r="S42" s="691"/>
      <c r="T42" s="691"/>
      <c r="U42" s="691"/>
      <c r="V42" s="691"/>
      <c r="W42" s="691"/>
      <c r="X42" s="691"/>
      <c r="Y42" s="693"/>
      <c r="Z42" s="1067" t="s">
        <v>166</v>
      </c>
      <c r="AA42" s="691"/>
      <c r="AB42" s="691"/>
      <c r="AC42" s="693"/>
      <c r="AD42" s="1068" t="s">
        <v>167</v>
      </c>
      <c r="AE42" s="678"/>
      <c r="AF42" s="678"/>
      <c r="AG42" s="676"/>
      <c r="AH42" s="4"/>
      <c r="AI42" s="4"/>
      <c r="AJ42" s="4"/>
      <c r="AK42" s="4"/>
      <c r="AL42" s="4"/>
      <c r="AM42" s="4"/>
      <c r="AN42" s="4"/>
      <c r="AO42" s="4" t="s">
        <v>168</v>
      </c>
      <c r="AV42" s="5">
        <f>2013+105</f>
        <v>2118</v>
      </c>
    </row>
    <row r="43" spans="1:48" ht="27.75" customHeight="1" x14ac:dyDescent="0.2">
      <c r="A43" s="1055" t="s">
        <v>169</v>
      </c>
      <c r="B43" s="676"/>
      <c r="C43" s="1055" t="s">
        <v>164</v>
      </c>
      <c r="D43" s="678"/>
      <c r="E43" s="678"/>
      <c r="F43" s="678"/>
      <c r="G43" s="678"/>
      <c r="H43" s="678"/>
      <c r="I43" s="678"/>
      <c r="J43" s="678"/>
      <c r="K43" s="678"/>
      <c r="L43" s="678"/>
      <c r="M43" s="678"/>
      <c r="N43" s="678"/>
      <c r="O43" s="678"/>
      <c r="P43" s="678"/>
      <c r="Q43" s="678"/>
      <c r="R43" s="678"/>
      <c r="S43" s="678"/>
      <c r="T43" s="678"/>
      <c r="U43" s="678"/>
      <c r="V43" s="678"/>
      <c r="W43" s="678"/>
      <c r="X43" s="678"/>
      <c r="Y43" s="676"/>
      <c r="Z43" s="1056">
        <v>44255</v>
      </c>
      <c r="AA43" s="1057"/>
      <c r="AB43" s="1057"/>
      <c r="AC43" s="1058"/>
      <c r="AD43" s="1059" t="s">
        <v>170</v>
      </c>
      <c r="AE43" s="1060"/>
      <c r="AF43" s="1060"/>
      <c r="AG43" s="1061"/>
      <c r="AH43" s="4"/>
      <c r="AI43" s="4"/>
      <c r="AJ43" s="4"/>
      <c r="AK43" s="4"/>
      <c r="AL43" s="4"/>
      <c r="AM43" s="4"/>
      <c r="AN43" s="4"/>
      <c r="AO43" s="4" t="s">
        <v>171</v>
      </c>
    </row>
    <row r="44" spans="1:48" ht="27.75" customHeight="1" x14ac:dyDescent="0.2">
      <c r="A44" s="1055" t="s">
        <v>172</v>
      </c>
      <c r="B44" s="676"/>
      <c r="C44" s="1055" t="s">
        <v>173</v>
      </c>
      <c r="D44" s="678"/>
      <c r="E44" s="678"/>
      <c r="F44" s="678"/>
      <c r="G44" s="678"/>
      <c r="H44" s="678"/>
      <c r="I44" s="678"/>
      <c r="J44" s="678"/>
      <c r="K44" s="678"/>
      <c r="L44" s="678"/>
      <c r="M44" s="678"/>
      <c r="N44" s="678"/>
      <c r="O44" s="678"/>
      <c r="P44" s="678"/>
      <c r="Q44" s="678"/>
      <c r="R44" s="678"/>
      <c r="S44" s="678"/>
      <c r="T44" s="678"/>
      <c r="U44" s="678"/>
      <c r="V44" s="678"/>
      <c r="W44" s="678"/>
      <c r="X44" s="678"/>
      <c r="Y44" s="676"/>
      <c r="Z44" s="1062">
        <v>44316</v>
      </c>
      <c r="AA44" s="678"/>
      <c r="AB44" s="678"/>
      <c r="AC44" s="676"/>
      <c r="AD44" s="1063" t="s">
        <v>174</v>
      </c>
      <c r="AE44" s="678"/>
      <c r="AF44" s="678"/>
      <c r="AG44" s="676"/>
      <c r="AH44" s="4"/>
      <c r="AI44" s="4"/>
      <c r="AJ44" s="4"/>
      <c r="AK44" s="4"/>
      <c r="AL44" s="4"/>
      <c r="AM44" s="4"/>
      <c r="AN44" s="4"/>
      <c r="AO44" s="4" t="s">
        <v>175</v>
      </c>
    </row>
    <row r="45" spans="1:48" ht="27.75" customHeight="1" x14ac:dyDescent="0.2">
      <c r="A45" s="1055" t="s">
        <v>176</v>
      </c>
      <c r="B45" s="676"/>
      <c r="C45" s="1055" t="s">
        <v>177</v>
      </c>
      <c r="D45" s="678"/>
      <c r="E45" s="678"/>
      <c r="F45" s="678"/>
      <c r="G45" s="678"/>
      <c r="H45" s="678"/>
      <c r="I45" s="678"/>
      <c r="J45" s="678"/>
      <c r="K45" s="678"/>
      <c r="L45" s="678"/>
      <c r="M45" s="678"/>
      <c r="N45" s="678"/>
      <c r="O45" s="678"/>
      <c r="P45" s="678"/>
      <c r="Q45" s="678"/>
      <c r="R45" s="678"/>
      <c r="S45" s="678"/>
      <c r="T45" s="678"/>
      <c r="U45" s="678"/>
      <c r="V45" s="678"/>
      <c r="W45" s="678"/>
      <c r="X45" s="678"/>
      <c r="Y45" s="676"/>
      <c r="Z45" s="1062" t="s">
        <v>178</v>
      </c>
      <c r="AA45" s="678"/>
      <c r="AB45" s="678"/>
      <c r="AC45" s="676"/>
      <c r="AD45" s="1063" t="s">
        <v>174</v>
      </c>
      <c r="AE45" s="678"/>
      <c r="AF45" s="678"/>
      <c r="AG45" s="676"/>
      <c r="AH45" s="4"/>
      <c r="AI45" s="4"/>
      <c r="AJ45" s="4"/>
      <c r="AK45" s="4"/>
      <c r="AL45" s="4"/>
      <c r="AM45" s="4"/>
      <c r="AN45" s="4"/>
      <c r="AO45" s="4"/>
    </row>
    <row r="46" spans="1:48" ht="27.75" customHeight="1" x14ac:dyDescent="0.2">
      <c r="A46" s="1055" t="s">
        <v>179</v>
      </c>
      <c r="B46" s="676"/>
      <c r="C46" s="1055" t="s">
        <v>180</v>
      </c>
      <c r="D46" s="678"/>
      <c r="E46" s="678"/>
      <c r="F46" s="678"/>
      <c r="G46" s="678"/>
      <c r="H46" s="678"/>
      <c r="I46" s="678"/>
      <c r="J46" s="678"/>
      <c r="K46" s="678"/>
      <c r="L46" s="678"/>
      <c r="M46" s="678"/>
      <c r="N46" s="678"/>
      <c r="O46" s="678"/>
      <c r="P46" s="678"/>
      <c r="Q46" s="678"/>
      <c r="R46" s="678"/>
      <c r="S46" s="678"/>
      <c r="T46" s="678"/>
      <c r="U46" s="678"/>
      <c r="V46" s="678"/>
      <c r="W46" s="678"/>
      <c r="X46" s="678"/>
      <c r="Y46" s="676"/>
      <c r="Z46" s="1062"/>
      <c r="AA46" s="678"/>
      <c r="AB46" s="678"/>
      <c r="AC46" s="676"/>
      <c r="AD46" s="1063"/>
      <c r="AE46" s="678"/>
      <c r="AF46" s="678"/>
      <c r="AG46" s="676"/>
      <c r="AH46" s="4"/>
      <c r="AI46" s="4"/>
      <c r="AJ46" s="4"/>
      <c r="AK46" s="4"/>
      <c r="AL46" s="4"/>
      <c r="AM46" s="4"/>
      <c r="AN46" s="4"/>
      <c r="AO46" s="4" t="s">
        <v>181</v>
      </c>
    </row>
    <row r="47" spans="1:48" ht="15" customHeight="1" x14ac:dyDescent="0.2">
      <c r="A47" s="1069" t="s">
        <v>182</v>
      </c>
      <c r="B47" s="678"/>
      <c r="C47" s="678"/>
      <c r="D47" s="678"/>
      <c r="E47" s="678"/>
      <c r="F47" s="678"/>
      <c r="G47" s="678"/>
      <c r="H47" s="678"/>
      <c r="I47" s="678"/>
      <c r="J47" s="678"/>
      <c r="K47" s="678"/>
      <c r="L47" s="678"/>
      <c r="M47" s="678"/>
      <c r="N47" s="678"/>
      <c r="O47" s="678"/>
      <c r="P47" s="678"/>
      <c r="Q47" s="678"/>
      <c r="R47" s="678"/>
      <c r="S47" s="678"/>
      <c r="T47" s="678"/>
      <c r="U47" s="678"/>
      <c r="V47" s="678"/>
      <c r="W47" s="678"/>
      <c r="X47" s="678"/>
      <c r="Y47" s="678"/>
      <c r="Z47" s="678"/>
      <c r="AA47" s="678"/>
      <c r="AB47" s="678"/>
      <c r="AC47" s="678"/>
      <c r="AD47" s="678"/>
      <c r="AE47" s="678"/>
      <c r="AF47" s="678"/>
      <c r="AG47" s="676"/>
      <c r="AH47" s="4"/>
      <c r="AI47" s="4"/>
      <c r="AJ47" s="4"/>
      <c r="AK47" s="4"/>
      <c r="AL47" s="4"/>
      <c r="AM47" s="4"/>
      <c r="AN47" s="4"/>
      <c r="AO47" s="4" t="s">
        <v>183</v>
      </c>
    </row>
    <row r="48" spans="1:48" ht="30.75" customHeight="1" x14ac:dyDescent="0.25">
      <c r="A48" s="1070" t="s">
        <v>167</v>
      </c>
      <c r="B48" s="691"/>
      <c r="C48" s="691"/>
      <c r="D48" s="691"/>
      <c r="E48" s="691"/>
      <c r="F48" s="693"/>
      <c r="G48" s="1070" t="s">
        <v>184</v>
      </c>
      <c r="H48" s="691"/>
      <c r="I48" s="691"/>
      <c r="J48" s="691"/>
      <c r="K48" s="691"/>
      <c r="L48" s="693"/>
      <c r="M48" s="1071" t="s">
        <v>185</v>
      </c>
      <c r="N48" s="678"/>
      <c r="O48" s="678"/>
      <c r="P48" s="678"/>
      <c r="Q48" s="678"/>
      <c r="R48" s="678"/>
      <c r="S48" s="678"/>
      <c r="T48" s="678"/>
      <c r="U48" s="678"/>
      <c r="V48" s="676"/>
      <c r="W48" s="1071" t="s">
        <v>186</v>
      </c>
      <c r="X48" s="678"/>
      <c r="Y48" s="678"/>
      <c r="Z48" s="678"/>
      <c r="AA48" s="676"/>
      <c r="AB48" s="1072" t="str">
        <f>IF(X7="X","APOYO OFICINA ASESORA DE PLANEACIÓN","APOYO OFICINA DE CONTROL INTERNO")</f>
        <v>APOYO OFICINA DE CONTROL INTERNO</v>
      </c>
      <c r="AC48" s="678"/>
      <c r="AD48" s="678"/>
      <c r="AE48" s="678"/>
      <c r="AF48" s="678"/>
      <c r="AG48" s="676"/>
      <c r="AH48" s="30"/>
      <c r="AI48" s="31"/>
      <c r="AJ48" s="31"/>
      <c r="AK48" s="31"/>
      <c r="AL48" s="31"/>
      <c r="AM48" s="31"/>
      <c r="AN48" s="31"/>
      <c r="AO48" s="4" t="s">
        <v>187</v>
      </c>
    </row>
    <row r="49" spans="1:41" ht="33.75" customHeight="1" x14ac:dyDescent="0.25">
      <c r="A49" s="32" t="s">
        <v>188</v>
      </c>
      <c r="B49" s="1073" t="s">
        <v>189</v>
      </c>
      <c r="C49" s="678"/>
      <c r="D49" s="678"/>
      <c r="E49" s="678"/>
      <c r="F49" s="676"/>
      <c r="G49" s="33" t="s">
        <v>188</v>
      </c>
      <c r="H49" s="1073" t="s">
        <v>170</v>
      </c>
      <c r="I49" s="678"/>
      <c r="J49" s="678"/>
      <c r="K49" s="678"/>
      <c r="L49" s="676"/>
      <c r="M49" s="33" t="s">
        <v>188</v>
      </c>
      <c r="N49" s="34"/>
      <c r="O49" s="1074" t="s">
        <v>190</v>
      </c>
      <c r="P49" s="1075"/>
      <c r="Q49" s="1075"/>
      <c r="R49" s="1075"/>
      <c r="S49" s="1075"/>
      <c r="T49" s="1075"/>
      <c r="U49" s="1075"/>
      <c r="V49" s="1076"/>
      <c r="W49" s="35" t="s">
        <v>188</v>
      </c>
      <c r="X49" s="1073" t="s">
        <v>191</v>
      </c>
      <c r="Y49" s="678"/>
      <c r="Z49" s="678"/>
      <c r="AA49" s="676"/>
      <c r="AB49" s="35" t="s">
        <v>188</v>
      </c>
      <c r="AC49" s="1077" t="s">
        <v>192</v>
      </c>
      <c r="AD49" s="1078"/>
      <c r="AE49" s="1078"/>
      <c r="AF49" s="1078"/>
      <c r="AG49" s="1079"/>
      <c r="AH49" s="31"/>
      <c r="AI49" s="31"/>
      <c r="AJ49" s="31"/>
      <c r="AK49" s="31"/>
      <c r="AL49" s="31"/>
      <c r="AM49" s="31"/>
      <c r="AN49" s="31"/>
      <c r="AO49" s="4" t="s">
        <v>193</v>
      </c>
    </row>
    <row r="50" spans="1:41" ht="32.25" customHeight="1" x14ac:dyDescent="0.25">
      <c r="A50" s="32" t="s">
        <v>194</v>
      </c>
      <c r="B50" s="1073" t="s">
        <v>195</v>
      </c>
      <c r="C50" s="678"/>
      <c r="D50" s="678"/>
      <c r="E50" s="678"/>
      <c r="F50" s="676"/>
      <c r="G50" s="32" t="s">
        <v>194</v>
      </c>
      <c r="H50" s="1073" t="s">
        <v>196</v>
      </c>
      <c r="I50" s="678"/>
      <c r="J50" s="678"/>
      <c r="K50" s="678"/>
      <c r="L50" s="676"/>
      <c r="M50" s="33" t="s">
        <v>194</v>
      </c>
      <c r="N50" s="36"/>
      <c r="O50" s="1073" t="s">
        <v>197</v>
      </c>
      <c r="P50" s="678"/>
      <c r="Q50" s="678"/>
      <c r="R50" s="678"/>
      <c r="S50" s="678"/>
      <c r="T50" s="678"/>
      <c r="U50" s="678"/>
      <c r="V50" s="676"/>
      <c r="W50" s="32" t="s">
        <v>194</v>
      </c>
      <c r="X50" s="1073" t="s">
        <v>198</v>
      </c>
      <c r="Y50" s="678"/>
      <c r="Z50" s="678"/>
      <c r="AA50" s="676"/>
      <c r="AB50" s="32" t="s">
        <v>194</v>
      </c>
      <c r="AC50" s="1077" t="s">
        <v>198</v>
      </c>
      <c r="AD50" s="1078"/>
      <c r="AE50" s="1078"/>
      <c r="AF50" s="1078"/>
      <c r="AG50" s="1079"/>
      <c r="AH50" s="31"/>
      <c r="AI50" s="31"/>
      <c r="AJ50" s="31"/>
      <c r="AK50" s="31"/>
      <c r="AL50" s="31"/>
      <c r="AM50" s="31"/>
      <c r="AN50" s="31"/>
      <c r="AO50" s="4" t="s">
        <v>199</v>
      </c>
    </row>
    <row r="51" spans="1:41" ht="12.75" customHeight="1" x14ac:dyDescent="0.2">
      <c r="A51" s="4"/>
      <c r="B51" s="4"/>
      <c r="C51" s="4"/>
      <c r="D51" s="37"/>
      <c r="E51" s="4"/>
      <c r="F51" s="4"/>
      <c r="G51" s="4"/>
      <c r="H51" s="4"/>
      <c r="I51" s="4"/>
      <c r="J51" s="4"/>
      <c r="K51" s="4"/>
      <c r="L51" s="4"/>
      <c r="M51" s="4"/>
      <c r="N51" s="4"/>
      <c r="O51" s="4"/>
      <c r="P51" s="4"/>
      <c r="Q51" s="4"/>
      <c r="R51" s="4"/>
      <c r="S51" s="4"/>
      <c r="T51" s="4"/>
      <c r="U51" s="4"/>
      <c r="V51" s="4"/>
      <c r="W51" s="4"/>
      <c r="X51" s="4"/>
      <c r="Y51" s="4"/>
      <c r="Z51" s="4"/>
      <c r="AA51" s="4"/>
      <c r="AB51" s="4"/>
      <c r="AC51" s="4"/>
      <c r="AD51" s="38"/>
      <c r="AE51" s="4"/>
      <c r="AF51" s="4"/>
      <c r="AG51" s="4"/>
      <c r="AH51" s="4"/>
      <c r="AI51" s="4"/>
      <c r="AJ51" s="4"/>
      <c r="AK51" s="4"/>
      <c r="AL51" s="4"/>
      <c r="AM51" s="4"/>
      <c r="AN51" s="4"/>
      <c r="AO51" s="4" t="s">
        <v>200</v>
      </c>
    </row>
    <row r="52" spans="1:41" ht="12.75" customHeight="1" x14ac:dyDescent="0.2">
      <c r="A52" s="4"/>
      <c r="B52" s="4"/>
      <c r="C52" s="4"/>
      <c r="D52" s="37"/>
      <c r="E52" s="4"/>
      <c r="F52" s="4"/>
      <c r="G52" s="4"/>
      <c r="H52" s="4"/>
      <c r="I52" s="4"/>
      <c r="J52" s="4"/>
      <c r="K52" s="4"/>
      <c r="L52" s="4"/>
      <c r="M52" s="4"/>
      <c r="N52" s="4"/>
      <c r="O52" s="4"/>
      <c r="P52" s="4"/>
      <c r="Q52" s="4"/>
      <c r="R52" s="4"/>
      <c r="S52" s="4"/>
      <c r="T52" s="4"/>
      <c r="U52" s="4"/>
      <c r="V52" s="4"/>
      <c r="W52" s="4"/>
      <c r="X52" s="4"/>
      <c r="Y52" s="4"/>
      <c r="Z52" s="4"/>
      <c r="AA52" s="4"/>
      <c r="AB52" s="4"/>
      <c r="AC52" s="4"/>
      <c r="AD52" s="38"/>
      <c r="AE52" s="4"/>
      <c r="AF52" s="4"/>
      <c r="AG52" s="4"/>
      <c r="AH52" s="4"/>
      <c r="AI52" s="4"/>
      <c r="AJ52" s="4"/>
      <c r="AK52" s="4"/>
      <c r="AL52" s="4"/>
      <c r="AM52" s="4"/>
      <c r="AN52" s="4"/>
      <c r="AO52" s="4" t="s">
        <v>201</v>
      </c>
    </row>
    <row r="53" spans="1:41" ht="12.75" customHeight="1" x14ac:dyDescent="0.2">
      <c r="A53" s="4"/>
      <c r="B53" s="4"/>
      <c r="C53" s="4"/>
      <c r="D53" s="37"/>
      <c r="E53" s="4"/>
      <c r="F53" s="4"/>
      <c r="G53" s="4"/>
      <c r="H53" s="4"/>
      <c r="I53" s="4"/>
      <c r="J53" s="4"/>
      <c r="K53" s="4"/>
      <c r="L53" s="4"/>
      <c r="M53" s="4"/>
      <c r="N53" s="4"/>
      <c r="O53" s="4"/>
      <c r="P53" s="4"/>
      <c r="Q53" s="4"/>
      <c r="R53" s="4"/>
      <c r="S53" s="4"/>
      <c r="T53" s="4"/>
      <c r="U53" s="4"/>
      <c r="V53" s="4"/>
      <c r="W53" s="4"/>
      <c r="X53" s="4"/>
      <c r="Y53" s="4"/>
      <c r="Z53" s="4"/>
      <c r="AA53" s="4"/>
      <c r="AB53" s="4"/>
      <c r="AC53" s="4"/>
      <c r="AD53" s="38"/>
      <c r="AE53" s="4"/>
      <c r="AF53" s="4"/>
      <c r="AG53" s="4"/>
      <c r="AH53" s="4"/>
      <c r="AI53" s="4"/>
      <c r="AJ53" s="4"/>
      <c r="AK53" s="4"/>
      <c r="AL53" s="4"/>
      <c r="AM53" s="4"/>
      <c r="AN53" s="4"/>
      <c r="AO53" s="4" t="s">
        <v>202</v>
      </c>
    </row>
    <row r="54" spans="1:41" ht="12.75" customHeight="1" x14ac:dyDescent="0.2">
      <c r="A54" s="4"/>
      <c r="B54" s="4"/>
      <c r="C54" s="4"/>
      <c r="D54" s="37"/>
      <c r="E54" s="4"/>
      <c r="F54" s="4"/>
      <c r="G54" s="4"/>
      <c r="H54" s="4"/>
      <c r="I54" s="4"/>
      <c r="J54" s="4"/>
      <c r="K54" s="4"/>
      <c r="L54" s="4"/>
      <c r="M54" s="4"/>
      <c r="N54" s="4"/>
      <c r="O54" s="4"/>
      <c r="P54" s="4"/>
      <c r="Q54" s="4"/>
      <c r="R54" s="4"/>
      <c r="S54" s="4"/>
      <c r="T54" s="4"/>
      <c r="U54" s="4"/>
      <c r="V54" s="4"/>
      <c r="W54" s="4"/>
      <c r="X54" s="4"/>
      <c r="Y54" s="4"/>
      <c r="Z54" s="4"/>
      <c r="AA54" s="4"/>
      <c r="AB54" s="4"/>
      <c r="AC54" s="4"/>
      <c r="AD54" s="38"/>
      <c r="AE54" s="4"/>
      <c r="AF54" s="4"/>
      <c r="AG54" s="4"/>
      <c r="AH54" s="4"/>
      <c r="AI54" s="4"/>
      <c r="AJ54" s="4"/>
      <c r="AK54" s="4"/>
      <c r="AL54" s="4"/>
      <c r="AM54" s="4"/>
      <c r="AN54" s="4"/>
      <c r="AO54" s="4" t="s">
        <v>203</v>
      </c>
    </row>
    <row r="55" spans="1:41" ht="12.75" customHeight="1" x14ac:dyDescent="0.2">
      <c r="A55" s="4"/>
      <c r="B55" s="4"/>
      <c r="C55" s="4"/>
      <c r="D55" s="37"/>
      <c r="E55" s="4"/>
      <c r="F55" s="4"/>
      <c r="G55" s="4"/>
      <c r="H55" s="4"/>
      <c r="I55" s="4"/>
      <c r="J55" s="4"/>
      <c r="K55" s="4"/>
      <c r="L55" s="4"/>
      <c r="M55" s="4"/>
      <c r="N55" s="4"/>
      <c r="O55" s="4"/>
      <c r="P55" s="4"/>
      <c r="Q55" s="4"/>
      <c r="R55" s="4"/>
      <c r="S55" s="4"/>
      <c r="T55" s="4"/>
      <c r="U55" s="4"/>
      <c r="V55" s="4"/>
      <c r="W55" s="4"/>
      <c r="X55" s="4"/>
      <c r="Y55" s="4"/>
      <c r="Z55" s="4"/>
      <c r="AA55" s="4"/>
      <c r="AB55" s="4"/>
      <c r="AC55" s="4"/>
      <c r="AD55" s="38"/>
      <c r="AE55" s="4"/>
      <c r="AF55" s="4"/>
      <c r="AG55" s="4"/>
      <c r="AH55" s="4"/>
      <c r="AI55" s="4"/>
      <c r="AJ55" s="4"/>
      <c r="AK55" s="4"/>
      <c r="AL55" s="4"/>
      <c r="AM55" s="4"/>
      <c r="AN55" s="4"/>
      <c r="AO55" s="4" t="s">
        <v>204</v>
      </c>
    </row>
    <row r="56" spans="1:41" ht="12.75" customHeight="1" x14ac:dyDescent="0.2">
      <c r="A56" s="4"/>
      <c r="B56" s="4"/>
      <c r="C56" s="4"/>
      <c r="D56" s="37"/>
      <c r="E56" s="4"/>
      <c r="F56" s="4"/>
      <c r="G56" s="4"/>
      <c r="H56" s="4"/>
      <c r="I56" s="4"/>
      <c r="J56" s="4"/>
      <c r="K56" s="4"/>
      <c r="L56" s="4"/>
      <c r="M56" s="4"/>
      <c r="N56" s="4"/>
      <c r="O56" s="4"/>
      <c r="P56" s="4"/>
      <c r="Q56" s="4"/>
      <c r="R56" s="4"/>
      <c r="S56" s="4"/>
      <c r="T56" s="4"/>
      <c r="U56" s="4"/>
      <c r="V56" s="4"/>
      <c r="W56" s="4"/>
      <c r="X56" s="4"/>
      <c r="Y56" s="4"/>
      <c r="Z56" s="4"/>
      <c r="AA56" s="4"/>
      <c r="AB56" s="4"/>
      <c r="AC56" s="4"/>
      <c r="AD56" s="38"/>
      <c r="AE56" s="4"/>
      <c r="AF56" s="4"/>
      <c r="AG56" s="4"/>
      <c r="AH56" s="4"/>
      <c r="AI56" s="4"/>
      <c r="AJ56" s="4"/>
      <c r="AK56" s="4"/>
      <c r="AL56" s="4"/>
      <c r="AM56" s="4"/>
      <c r="AN56" s="4"/>
      <c r="AO56" s="4" t="s">
        <v>205</v>
      </c>
    </row>
    <row r="57" spans="1:41" ht="12.75" customHeight="1" x14ac:dyDescent="0.2">
      <c r="A57" s="4"/>
      <c r="B57" s="4"/>
      <c r="C57" s="4"/>
      <c r="D57" s="37"/>
      <c r="E57" s="4"/>
      <c r="F57" s="4"/>
      <c r="G57" s="4"/>
      <c r="H57" s="4"/>
      <c r="I57" s="4"/>
      <c r="J57" s="4"/>
      <c r="K57" s="4"/>
      <c r="L57" s="4"/>
      <c r="M57" s="4"/>
      <c r="N57" s="4"/>
      <c r="O57" s="4"/>
      <c r="P57" s="4"/>
      <c r="Q57" s="4"/>
      <c r="R57" s="4"/>
      <c r="S57" s="4"/>
      <c r="T57" s="4"/>
      <c r="U57" s="4"/>
      <c r="V57" s="4"/>
      <c r="W57" s="4"/>
      <c r="X57" s="4"/>
      <c r="Y57" s="4"/>
      <c r="Z57" s="4"/>
      <c r="AA57" s="4"/>
      <c r="AB57" s="4"/>
      <c r="AC57" s="4"/>
      <c r="AD57" s="38"/>
      <c r="AE57" s="4"/>
      <c r="AF57" s="4"/>
      <c r="AG57" s="4"/>
      <c r="AH57" s="4"/>
      <c r="AI57" s="4"/>
      <c r="AJ57" s="4"/>
      <c r="AK57" s="4"/>
      <c r="AL57" s="4"/>
      <c r="AM57" s="4"/>
      <c r="AN57" s="4"/>
      <c r="AO57" s="4"/>
    </row>
    <row r="58" spans="1:41" ht="12.75" customHeight="1" x14ac:dyDescent="0.2">
      <c r="A58" s="4"/>
      <c r="B58" s="4"/>
      <c r="C58" s="4"/>
      <c r="D58" s="37"/>
      <c r="E58" s="4"/>
      <c r="F58" s="4"/>
      <c r="G58" s="4"/>
      <c r="H58" s="4"/>
      <c r="I58" s="4"/>
      <c r="J58" s="4"/>
      <c r="K58" s="4"/>
      <c r="L58" s="4"/>
      <c r="M58" s="4"/>
      <c r="N58" s="4"/>
      <c r="O58" s="4"/>
      <c r="P58" s="4"/>
      <c r="Q58" s="4"/>
      <c r="R58" s="4"/>
      <c r="S58" s="4"/>
      <c r="T58" s="4"/>
      <c r="U58" s="4"/>
      <c r="V58" s="4"/>
      <c r="W58" s="4"/>
      <c r="X58" s="4"/>
      <c r="Y58" s="4"/>
      <c r="Z58" s="4"/>
      <c r="AA58" s="4"/>
      <c r="AB58" s="4"/>
      <c r="AC58" s="4"/>
      <c r="AD58" s="38"/>
      <c r="AE58" s="4"/>
      <c r="AF58" s="4"/>
      <c r="AG58" s="4"/>
      <c r="AH58" s="4"/>
      <c r="AI58" s="4"/>
      <c r="AJ58" s="4"/>
      <c r="AK58" s="4"/>
      <c r="AL58" s="4"/>
      <c r="AM58" s="4"/>
      <c r="AN58" s="4"/>
      <c r="AO58" s="4"/>
    </row>
    <row r="59" spans="1:41" ht="12.75" customHeight="1" x14ac:dyDescent="0.2">
      <c r="A59" s="4"/>
      <c r="B59" s="4"/>
      <c r="C59" s="4"/>
      <c r="D59" s="37"/>
      <c r="E59" s="4"/>
      <c r="F59" s="4"/>
      <c r="G59" s="4"/>
      <c r="H59" s="4"/>
      <c r="I59" s="4"/>
      <c r="J59" s="4"/>
      <c r="K59" s="4"/>
      <c r="L59" s="4"/>
      <c r="M59" s="4"/>
      <c r="N59" s="4"/>
      <c r="O59" s="4"/>
      <c r="P59" s="4"/>
      <c r="Q59" s="4"/>
      <c r="R59" s="4"/>
      <c r="S59" s="4"/>
      <c r="T59" s="4"/>
      <c r="U59" s="4"/>
      <c r="V59" s="4"/>
      <c r="W59" s="4"/>
      <c r="X59" s="4"/>
      <c r="Y59" s="4"/>
      <c r="Z59" s="4"/>
      <c r="AA59" s="4"/>
      <c r="AB59" s="4"/>
      <c r="AC59" s="4"/>
      <c r="AD59" s="38"/>
      <c r="AE59" s="4"/>
      <c r="AF59" s="4"/>
      <c r="AG59" s="4"/>
      <c r="AH59" s="4"/>
      <c r="AI59" s="4"/>
      <c r="AJ59" s="4"/>
      <c r="AK59" s="4"/>
      <c r="AL59" s="4"/>
      <c r="AM59" s="4"/>
      <c r="AN59" s="4"/>
      <c r="AO59" s="4"/>
    </row>
    <row r="60" spans="1:41" ht="12.75" customHeight="1" x14ac:dyDescent="0.2">
      <c r="A60" s="4"/>
      <c r="B60" s="4"/>
      <c r="C60" s="4"/>
      <c r="D60" s="37"/>
      <c r="E60" s="4"/>
      <c r="F60" s="4"/>
      <c r="G60" s="4"/>
      <c r="H60" s="4"/>
      <c r="I60" s="4"/>
      <c r="J60" s="4"/>
      <c r="K60" s="4"/>
      <c r="L60" s="4"/>
      <c r="M60" s="4"/>
      <c r="N60" s="4"/>
      <c r="O60" s="4"/>
      <c r="P60" s="4"/>
      <c r="Q60" s="4"/>
      <c r="R60" s="4"/>
      <c r="S60" s="4"/>
      <c r="T60" s="4"/>
      <c r="U60" s="4"/>
      <c r="V60" s="4"/>
      <c r="W60" s="4"/>
      <c r="X60" s="4"/>
      <c r="Y60" s="4"/>
      <c r="Z60" s="4"/>
      <c r="AA60" s="4"/>
      <c r="AB60" s="4"/>
      <c r="AC60" s="4"/>
      <c r="AD60" s="38"/>
      <c r="AE60" s="4"/>
      <c r="AF60" s="4"/>
      <c r="AG60" s="4"/>
      <c r="AH60" s="4"/>
      <c r="AI60" s="4"/>
      <c r="AJ60" s="4"/>
      <c r="AK60" s="4"/>
      <c r="AL60" s="4"/>
      <c r="AM60" s="4"/>
      <c r="AN60" s="4"/>
      <c r="AO60" s="4"/>
    </row>
    <row r="61" spans="1:41" ht="12.75" customHeight="1" x14ac:dyDescent="0.2">
      <c r="A61" s="4"/>
      <c r="B61" s="4"/>
      <c r="C61" s="4"/>
      <c r="D61" s="37"/>
      <c r="E61" s="4"/>
      <c r="F61" s="4"/>
      <c r="G61" s="4"/>
      <c r="H61" s="4"/>
      <c r="I61" s="4"/>
      <c r="J61" s="4"/>
      <c r="K61" s="4"/>
      <c r="L61" s="4"/>
      <c r="M61" s="4"/>
      <c r="N61" s="4"/>
      <c r="O61" s="4"/>
      <c r="P61" s="4"/>
      <c r="Q61" s="4"/>
      <c r="R61" s="4"/>
      <c r="S61" s="4"/>
      <c r="T61" s="4"/>
      <c r="U61" s="4"/>
      <c r="V61" s="4"/>
      <c r="W61" s="4"/>
      <c r="X61" s="4"/>
      <c r="Y61" s="4"/>
      <c r="Z61" s="4"/>
      <c r="AA61" s="4"/>
      <c r="AB61" s="4"/>
      <c r="AC61" s="4"/>
      <c r="AD61" s="38"/>
      <c r="AE61" s="4"/>
      <c r="AF61" s="4"/>
      <c r="AG61" s="4"/>
      <c r="AH61" s="4"/>
      <c r="AI61" s="4"/>
      <c r="AJ61" s="4"/>
      <c r="AK61" s="4"/>
      <c r="AL61" s="4"/>
      <c r="AM61" s="4"/>
      <c r="AN61" s="4"/>
      <c r="AO61" s="4"/>
    </row>
    <row r="62" spans="1:41" ht="12.75" customHeight="1" x14ac:dyDescent="0.2">
      <c r="A62" s="4"/>
      <c r="B62" s="4"/>
      <c r="C62" s="4"/>
      <c r="D62" s="37"/>
      <c r="E62" s="4"/>
      <c r="F62" s="4"/>
      <c r="G62" s="4"/>
      <c r="H62" s="4"/>
      <c r="I62" s="4"/>
      <c r="J62" s="4"/>
      <c r="K62" s="4"/>
      <c r="L62" s="4"/>
      <c r="M62" s="4"/>
      <c r="N62" s="4"/>
      <c r="O62" s="4"/>
      <c r="P62" s="4"/>
      <c r="Q62" s="4"/>
      <c r="R62" s="4"/>
      <c r="S62" s="4"/>
      <c r="T62" s="4"/>
      <c r="U62" s="4"/>
      <c r="V62" s="4"/>
      <c r="W62" s="4"/>
      <c r="X62" s="4"/>
      <c r="Y62" s="4"/>
      <c r="Z62" s="4"/>
      <c r="AA62" s="4"/>
      <c r="AB62" s="4"/>
      <c r="AC62" s="4"/>
      <c r="AD62" s="38"/>
      <c r="AE62" s="4"/>
      <c r="AF62" s="4"/>
      <c r="AG62" s="4"/>
      <c r="AH62" s="4"/>
      <c r="AI62" s="4"/>
      <c r="AJ62" s="4"/>
      <c r="AK62" s="4"/>
      <c r="AL62" s="4"/>
      <c r="AM62" s="4"/>
      <c r="AN62" s="4"/>
      <c r="AO62" s="4"/>
    </row>
    <row r="63" spans="1:41" ht="12.75" customHeight="1" x14ac:dyDescent="0.2">
      <c r="A63" s="4"/>
      <c r="B63" s="4"/>
      <c r="C63" s="4"/>
      <c r="D63" s="37"/>
      <c r="E63" s="4"/>
      <c r="F63" s="4"/>
      <c r="G63" s="4"/>
      <c r="H63" s="4"/>
      <c r="I63" s="4"/>
      <c r="J63" s="4"/>
      <c r="K63" s="4"/>
      <c r="L63" s="4"/>
      <c r="M63" s="4"/>
      <c r="N63" s="4"/>
      <c r="O63" s="4"/>
      <c r="P63" s="4"/>
      <c r="Q63" s="4"/>
      <c r="R63" s="4"/>
      <c r="S63" s="4"/>
      <c r="T63" s="4"/>
      <c r="U63" s="4"/>
      <c r="V63" s="4"/>
      <c r="W63" s="4"/>
      <c r="X63" s="4"/>
      <c r="Y63" s="4"/>
      <c r="Z63" s="4"/>
      <c r="AA63" s="4"/>
      <c r="AB63" s="4"/>
      <c r="AC63" s="4"/>
      <c r="AD63" s="38"/>
      <c r="AE63" s="4"/>
      <c r="AF63" s="4"/>
      <c r="AG63" s="4"/>
      <c r="AH63" s="4"/>
      <c r="AI63" s="4"/>
      <c r="AJ63" s="4"/>
      <c r="AK63" s="4"/>
      <c r="AL63" s="4"/>
      <c r="AM63" s="4"/>
      <c r="AN63" s="4"/>
      <c r="AO63" s="4"/>
    </row>
    <row r="64" spans="1:41" ht="12.75" customHeight="1" x14ac:dyDescent="0.2">
      <c r="A64" s="4"/>
      <c r="B64" s="4"/>
      <c r="C64" s="4"/>
      <c r="D64" s="37"/>
      <c r="E64" s="4"/>
      <c r="F64" s="4"/>
      <c r="G64" s="4"/>
      <c r="H64" s="4"/>
      <c r="I64" s="4"/>
      <c r="J64" s="4"/>
      <c r="K64" s="4"/>
      <c r="L64" s="4"/>
      <c r="M64" s="4"/>
      <c r="N64" s="4"/>
      <c r="O64" s="4"/>
      <c r="P64" s="4"/>
      <c r="Q64" s="4"/>
      <c r="R64" s="4"/>
      <c r="S64" s="4"/>
      <c r="T64" s="4"/>
      <c r="U64" s="4"/>
      <c r="V64" s="4"/>
      <c r="W64" s="4"/>
      <c r="X64" s="4"/>
      <c r="Y64" s="4"/>
      <c r="Z64" s="4"/>
      <c r="AA64" s="4"/>
      <c r="AB64" s="4"/>
      <c r="AC64" s="4"/>
      <c r="AD64" s="38"/>
      <c r="AE64" s="4"/>
      <c r="AF64" s="4"/>
      <c r="AG64" s="4"/>
      <c r="AH64" s="4"/>
      <c r="AI64" s="4"/>
      <c r="AJ64" s="4"/>
      <c r="AK64" s="4"/>
      <c r="AL64" s="4"/>
      <c r="AM64" s="4"/>
      <c r="AN64" s="4"/>
      <c r="AO64" s="4"/>
    </row>
    <row r="65" spans="1:41" ht="12.75" customHeight="1" x14ac:dyDescent="0.2">
      <c r="A65" s="4"/>
      <c r="B65" s="4"/>
      <c r="C65" s="4"/>
      <c r="D65" s="37"/>
      <c r="E65" s="4"/>
      <c r="F65" s="4"/>
      <c r="G65" s="4"/>
      <c r="H65" s="4"/>
      <c r="I65" s="4"/>
      <c r="J65" s="4"/>
      <c r="K65" s="4"/>
      <c r="L65" s="4"/>
      <c r="M65" s="4"/>
      <c r="N65" s="4"/>
      <c r="O65" s="4"/>
      <c r="P65" s="4"/>
      <c r="Q65" s="4"/>
      <c r="R65" s="4"/>
      <c r="S65" s="4"/>
      <c r="T65" s="4"/>
      <c r="U65" s="4"/>
      <c r="V65" s="4"/>
      <c r="W65" s="4"/>
      <c r="X65" s="4"/>
      <c r="Y65" s="4"/>
      <c r="Z65" s="4"/>
      <c r="AA65" s="4"/>
      <c r="AB65" s="4"/>
      <c r="AC65" s="4"/>
      <c r="AD65" s="38"/>
      <c r="AE65" s="4"/>
      <c r="AF65" s="4"/>
      <c r="AG65" s="4"/>
      <c r="AH65" s="4"/>
      <c r="AI65" s="4"/>
      <c r="AJ65" s="4"/>
      <c r="AK65" s="4"/>
      <c r="AL65" s="4"/>
      <c r="AM65" s="4"/>
      <c r="AN65" s="4"/>
      <c r="AO65" s="4"/>
    </row>
    <row r="66" spans="1:41" ht="12.75" customHeight="1" x14ac:dyDescent="0.2">
      <c r="A66" s="4"/>
      <c r="B66" s="4"/>
      <c r="C66" s="4"/>
      <c r="D66" s="37"/>
      <c r="E66" s="4"/>
      <c r="F66" s="4"/>
      <c r="G66" s="4"/>
      <c r="H66" s="4"/>
      <c r="I66" s="4"/>
      <c r="J66" s="4"/>
      <c r="K66" s="4"/>
      <c r="L66" s="4"/>
      <c r="M66" s="4"/>
      <c r="N66" s="4"/>
      <c r="O66" s="4"/>
      <c r="P66" s="4"/>
      <c r="Q66" s="4"/>
      <c r="R66" s="4"/>
      <c r="S66" s="4"/>
      <c r="T66" s="4"/>
      <c r="U66" s="4"/>
      <c r="V66" s="4"/>
      <c r="W66" s="4"/>
      <c r="X66" s="4"/>
      <c r="Y66" s="4"/>
      <c r="Z66" s="4"/>
      <c r="AA66" s="4"/>
      <c r="AB66" s="4"/>
      <c r="AC66" s="4"/>
      <c r="AD66" s="38"/>
      <c r="AE66" s="4"/>
      <c r="AF66" s="4"/>
      <c r="AG66" s="4"/>
      <c r="AH66" s="4"/>
      <c r="AI66" s="4"/>
      <c r="AJ66" s="4"/>
      <c r="AK66" s="4"/>
      <c r="AL66" s="4"/>
      <c r="AM66" s="4"/>
      <c r="AN66" s="4"/>
      <c r="AO66" s="4"/>
    </row>
    <row r="67" spans="1:41" ht="12.75" customHeight="1" x14ac:dyDescent="0.2">
      <c r="A67" s="4"/>
      <c r="B67" s="4"/>
      <c r="C67" s="4"/>
      <c r="D67" s="37"/>
      <c r="E67" s="4"/>
      <c r="F67" s="4"/>
      <c r="G67" s="4"/>
      <c r="H67" s="4"/>
      <c r="I67" s="4"/>
      <c r="J67" s="4"/>
      <c r="K67" s="4"/>
      <c r="L67" s="4"/>
      <c r="M67" s="4"/>
      <c r="N67" s="4"/>
      <c r="O67" s="4"/>
      <c r="P67" s="4"/>
      <c r="Q67" s="4"/>
      <c r="R67" s="4"/>
      <c r="S67" s="4"/>
      <c r="T67" s="4"/>
      <c r="U67" s="4"/>
      <c r="V67" s="4"/>
      <c r="W67" s="4"/>
      <c r="X67" s="4"/>
      <c r="Y67" s="4"/>
      <c r="Z67" s="4"/>
      <c r="AA67" s="4"/>
      <c r="AB67" s="4"/>
      <c r="AC67" s="4"/>
      <c r="AD67" s="38"/>
      <c r="AE67" s="4"/>
      <c r="AF67" s="4"/>
      <c r="AG67" s="4"/>
      <c r="AH67" s="4"/>
      <c r="AI67" s="4"/>
      <c r="AJ67" s="4"/>
      <c r="AK67" s="4"/>
      <c r="AL67" s="4"/>
      <c r="AM67" s="4"/>
      <c r="AN67" s="4"/>
      <c r="AO67" s="4"/>
    </row>
    <row r="68" spans="1:41" ht="12.75" customHeight="1" x14ac:dyDescent="0.2">
      <c r="A68" s="4"/>
      <c r="B68" s="4"/>
      <c r="C68" s="4"/>
      <c r="D68" s="37"/>
      <c r="E68" s="4"/>
      <c r="F68" s="4"/>
      <c r="G68" s="4"/>
      <c r="H68" s="4"/>
      <c r="I68" s="4"/>
      <c r="J68" s="4"/>
      <c r="K68" s="4"/>
      <c r="L68" s="4"/>
      <c r="M68" s="4"/>
      <c r="N68" s="4"/>
      <c r="O68" s="4"/>
      <c r="P68" s="4"/>
      <c r="Q68" s="4"/>
      <c r="R68" s="4"/>
      <c r="S68" s="4"/>
      <c r="T68" s="4"/>
      <c r="U68" s="4"/>
      <c r="V68" s="4"/>
      <c r="W68" s="4"/>
      <c r="X68" s="4"/>
      <c r="Y68" s="4"/>
      <c r="Z68" s="4"/>
      <c r="AA68" s="4"/>
      <c r="AB68" s="4"/>
      <c r="AC68" s="4"/>
      <c r="AD68" s="38"/>
      <c r="AE68" s="4"/>
      <c r="AF68" s="4"/>
      <c r="AG68" s="4"/>
      <c r="AH68" s="4"/>
      <c r="AI68" s="4"/>
      <c r="AJ68" s="4"/>
      <c r="AK68" s="4"/>
      <c r="AL68" s="4"/>
      <c r="AM68" s="4"/>
      <c r="AN68" s="4"/>
      <c r="AO68" s="4"/>
    </row>
    <row r="69" spans="1:41" ht="12.75" customHeight="1" x14ac:dyDescent="0.2">
      <c r="A69" s="4"/>
      <c r="B69" s="4"/>
      <c r="C69" s="4"/>
      <c r="D69" s="37"/>
      <c r="E69" s="4"/>
      <c r="F69" s="4"/>
      <c r="G69" s="4"/>
      <c r="H69" s="4"/>
      <c r="I69" s="4"/>
      <c r="J69" s="4"/>
      <c r="K69" s="4"/>
      <c r="L69" s="4"/>
      <c r="M69" s="4"/>
      <c r="N69" s="4"/>
      <c r="O69" s="4"/>
      <c r="P69" s="4"/>
      <c r="Q69" s="4"/>
      <c r="R69" s="4"/>
      <c r="S69" s="4"/>
      <c r="T69" s="4"/>
      <c r="U69" s="4"/>
      <c r="V69" s="4"/>
      <c r="W69" s="4"/>
      <c r="X69" s="4"/>
      <c r="Y69" s="4"/>
      <c r="Z69" s="4"/>
      <c r="AA69" s="4"/>
      <c r="AB69" s="4"/>
      <c r="AC69" s="4"/>
      <c r="AD69" s="38"/>
      <c r="AE69" s="4"/>
      <c r="AF69" s="4"/>
      <c r="AG69" s="4"/>
      <c r="AH69" s="4"/>
      <c r="AI69" s="4"/>
      <c r="AJ69" s="4"/>
      <c r="AK69" s="4"/>
      <c r="AL69" s="4"/>
      <c r="AM69" s="4"/>
      <c r="AN69" s="4"/>
      <c r="AO69" s="4"/>
    </row>
    <row r="70" spans="1:41" ht="12.75" customHeight="1" x14ac:dyDescent="0.2">
      <c r="A70" s="4"/>
      <c r="B70" s="4"/>
      <c r="C70" s="4"/>
      <c r="D70" s="37"/>
      <c r="E70" s="4"/>
      <c r="F70" s="4"/>
      <c r="G70" s="4"/>
      <c r="H70" s="4"/>
      <c r="I70" s="4"/>
      <c r="J70" s="4"/>
      <c r="K70" s="4"/>
      <c r="L70" s="4"/>
      <c r="M70" s="4"/>
      <c r="N70" s="4"/>
      <c r="O70" s="4"/>
      <c r="P70" s="4"/>
      <c r="Q70" s="4"/>
      <c r="R70" s="4"/>
      <c r="S70" s="4"/>
      <c r="T70" s="4"/>
      <c r="U70" s="4"/>
      <c r="V70" s="4"/>
      <c r="W70" s="4"/>
      <c r="X70" s="4"/>
      <c r="Y70" s="4"/>
      <c r="Z70" s="4"/>
      <c r="AA70" s="4"/>
      <c r="AB70" s="4"/>
      <c r="AC70" s="4"/>
      <c r="AD70" s="38"/>
      <c r="AE70" s="4"/>
      <c r="AF70" s="4"/>
      <c r="AG70" s="4"/>
      <c r="AH70" s="4"/>
      <c r="AI70" s="4"/>
      <c r="AJ70" s="4"/>
      <c r="AK70" s="4"/>
      <c r="AL70" s="4"/>
      <c r="AM70" s="4"/>
      <c r="AN70" s="4"/>
      <c r="AO70" s="4"/>
    </row>
    <row r="71" spans="1:41" ht="12.75" customHeight="1" x14ac:dyDescent="0.2">
      <c r="A71" s="4"/>
      <c r="B71" s="4"/>
      <c r="C71" s="4"/>
      <c r="D71" s="37"/>
      <c r="E71" s="4"/>
      <c r="F71" s="4"/>
      <c r="G71" s="4"/>
      <c r="H71" s="4"/>
      <c r="I71" s="4"/>
      <c r="J71" s="4"/>
      <c r="K71" s="4"/>
      <c r="L71" s="4"/>
      <c r="M71" s="4"/>
      <c r="N71" s="4"/>
      <c r="O71" s="4"/>
      <c r="P71" s="4"/>
      <c r="Q71" s="4"/>
      <c r="R71" s="4"/>
      <c r="S71" s="4"/>
      <c r="T71" s="4"/>
      <c r="U71" s="4"/>
      <c r="V71" s="4"/>
      <c r="W71" s="4"/>
      <c r="X71" s="4"/>
      <c r="Y71" s="4"/>
      <c r="Z71" s="4"/>
      <c r="AA71" s="4"/>
      <c r="AB71" s="4"/>
      <c r="AC71" s="4"/>
      <c r="AD71" s="38"/>
      <c r="AE71" s="4"/>
      <c r="AF71" s="4"/>
      <c r="AG71" s="4"/>
      <c r="AH71" s="4"/>
      <c r="AI71" s="4"/>
      <c r="AJ71" s="4"/>
      <c r="AK71" s="4"/>
      <c r="AL71" s="4"/>
      <c r="AM71" s="4"/>
      <c r="AN71" s="4"/>
      <c r="AO71" s="4"/>
    </row>
    <row r="72" spans="1:41" ht="12.75" customHeight="1" x14ac:dyDescent="0.2">
      <c r="A72" s="4"/>
      <c r="B72" s="4"/>
      <c r="C72" s="4"/>
      <c r="D72" s="37"/>
      <c r="E72" s="4"/>
      <c r="F72" s="4"/>
      <c r="G72" s="4"/>
      <c r="H72" s="4"/>
      <c r="I72" s="4"/>
      <c r="J72" s="4"/>
      <c r="K72" s="4"/>
      <c r="L72" s="4"/>
      <c r="M72" s="4"/>
      <c r="N72" s="4"/>
      <c r="O72" s="4"/>
      <c r="P72" s="4"/>
      <c r="Q72" s="4"/>
      <c r="R72" s="4"/>
      <c r="S72" s="4"/>
      <c r="T72" s="4"/>
      <c r="U72" s="4"/>
      <c r="V72" s="4"/>
      <c r="W72" s="4"/>
      <c r="X72" s="4"/>
      <c r="Y72" s="4"/>
      <c r="Z72" s="4"/>
      <c r="AA72" s="4"/>
      <c r="AB72" s="4"/>
      <c r="AC72" s="4"/>
      <c r="AD72" s="38"/>
      <c r="AE72" s="4"/>
      <c r="AF72" s="4"/>
      <c r="AG72" s="4"/>
      <c r="AH72" s="4"/>
      <c r="AI72" s="4"/>
      <c r="AJ72" s="4"/>
      <c r="AK72" s="4"/>
      <c r="AL72" s="4"/>
      <c r="AM72" s="4"/>
      <c r="AN72" s="4"/>
      <c r="AO72" s="4"/>
    </row>
    <row r="73" spans="1:41" ht="12.75" customHeight="1" x14ac:dyDescent="0.2">
      <c r="A73" s="4"/>
      <c r="B73" s="4"/>
      <c r="C73" s="4"/>
      <c r="D73" s="37"/>
      <c r="E73" s="4"/>
      <c r="F73" s="4"/>
      <c r="G73" s="4"/>
      <c r="H73" s="4"/>
      <c r="I73" s="4"/>
      <c r="J73" s="4"/>
      <c r="K73" s="4"/>
      <c r="L73" s="4"/>
      <c r="M73" s="4"/>
      <c r="N73" s="4"/>
      <c r="O73" s="4"/>
      <c r="P73" s="4"/>
      <c r="Q73" s="4"/>
      <c r="R73" s="4"/>
      <c r="S73" s="4"/>
      <c r="T73" s="4"/>
      <c r="U73" s="4"/>
      <c r="V73" s="4"/>
      <c r="W73" s="4"/>
      <c r="X73" s="4"/>
      <c r="Y73" s="4"/>
      <c r="Z73" s="4"/>
      <c r="AA73" s="4"/>
      <c r="AB73" s="4"/>
      <c r="AC73" s="4"/>
      <c r="AD73" s="38"/>
      <c r="AE73" s="4"/>
      <c r="AF73" s="4"/>
      <c r="AG73" s="4"/>
      <c r="AH73" s="4"/>
      <c r="AI73" s="4"/>
      <c r="AJ73" s="4"/>
      <c r="AK73" s="4"/>
      <c r="AL73" s="4"/>
      <c r="AM73" s="4"/>
      <c r="AN73" s="4"/>
      <c r="AO73" s="4"/>
    </row>
    <row r="74" spans="1:41" ht="12.75" customHeight="1" x14ac:dyDescent="0.2">
      <c r="A74" s="4"/>
      <c r="B74" s="4"/>
      <c r="C74" s="4"/>
      <c r="D74" s="37"/>
      <c r="E74" s="4"/>
      <c r="F74" s="4"/>
      <c r="G74" s="4"/>
      <c r="H74" s="4"/>
      <c r="I74" s="4"/>
      <c r="J74" s="4"/>
      <c r="K74" s="4"/>
      <c r="L74" s="4"/>
      <c r="M74" s="4"/>
      <c r="N74" s="4"/>
      <c r="O74" s="4"/>
      <c r="P74" s="4"/>
      <c r="Q74" s="4"/>
      <c r="R74" s="4"/>
      <c r="S74" s="4"/>
      <c r="T74" s="4"/>
      <c r="U74" s="4"/>
      <c r="V74" s="4"/>
      <c r="W74" s="4"/>
      <c r="X74" s="4"/>
      <c r="Y74" s="4"/>
      <c r="Z74" s="4"/>
      <c r="AA74" s="4"/>
      <c r="AB74" s="4"/>
      <c r="AC74" s="4"/>
      <c r="AD74" s="38"/>
      <c r="AE74" s="4"/>
      <c r="AF74" s="4"/>
      <c r="AG74" s="4"/>
      <c r="AH74" s="4"/>
      <c r="AI74" s="4"/>
      <c r="AJ74" s="4"/>
      <c r="AK74" s="4"/>
      <c r="AL74" s="4"/>
      <c r="AM74" s="4"/>
      <c r="AN74" s="4"/>
      <c r="AO74" s="4"/>
    </row>
    <row r="75" spans="1:41" ht="12.75" customHeight="1" x14ac:dyDescent="0.2">
      <c r="A75" s="4"/>
      <c r="B75" s="4"/>
      <c r="C75" s="4"/>
      <c r="D75" s="37"/>
      <c r="E75" s="4"/>
      <c r="F75" s="4"/>
      <c r="G75" s="4"/>
      <c r="H75" s="4"/>
      <c r="I75" s="4"/>
      <c r="J75" s="4"/>
      <c r="K75" s="4"/>
      <c r="L75" s="4"/>
      <c r="M75" s="4"/>
      <c r="N75" s="4"/>
      <c r="O75" s="4"/>
      <c r="P75" s="4"/>
      <c r="Q75" s="4"/>
      <c r="R75" s="4"/>
      <c r="S75" s="4"/>
      <c r="T75" s="4"/>
      <c r="U75" s="4"/>
      <c r="V75" s="4"/>
      <c r="W75" s="4"/>
      <c r="X75" s="4"/>
      <c r="Y75" s="4"/>
      <c r="Z75" s="4"/>
      <c r="AA75" s="4"/>
      <c r="AB75" s="4"/>
      <c r="AC75" s="4"/>
      <c r="AD75" s="38"/>
      <c r="AE75" s="4"/>
      <c r="AF75" s="4"/>
      <c r="AG75" s="4"/>
      <c r="AH75" s="4"/>
      <c r="AI75" s="4"/>
      <c r="AJ75" s="4"/>
      <c r="AK75" s="4"/>
      <c r="AL75" s="4"/>
      <c r="AM75" s="4"/>
      <c r="AN75" s="4"/>
      <c r="AO75" s="4"/>
    </row>
    <row r="76" spans="1:41" ht="12.75" customHeight="1" x14ac:dyDescent="0.2">
      <c r="A76" s="4"/>
      <c r="B76" s="4"/>
      <c r="C76" s="4"/>
      <c r="D76" s="37"/>
      <c r="E76" s="4"/>
      <c r="F76" s="4"/>
      <c r="G76" s="4"/>
      <c r="H76" s="4"/>
      <c r="I76" s="4"/>
      <c r="J76" s="4"/>
      <c r="K76" s="4"/>
      <c r="L76" s="4"/>
      <c r="M76" s="4"/>
      <c r="N76" s="4"/>
      <c r="O76" s="4"/>
      <c r="P76" s="4"/>
      <c r="Q76" s="4"/>
      <c r="R76" s="4"/>
      <c r="S76" s="4"/>
      <c r="T76" s="4"/>
      <c r="U76" s="4"/>
      <c r="V76" s="4"/>
      <c r="W76" s="4"/>
      <c r="X76" s="4"/>
      <c r="Y76" s="4"/>
      <c r="Z76" s="4"/>
      <c r="AA76" s="4"/>
      <c r="AB76" s="4"/>
      <c r="AC76" s="4"/>
      <c r="AD76" s="38"/>
      <c r="AE76" s="4"/>
      <c r="AF76" s="4"/>
      <c r="AG76" s="4"/>
      <c r="AH76" s="4"/>
      <c r="AI76" s="4"/>
      <c r="AJ76" s="4"/>
      <c r="AK76" s="4"/>
      <c r="AL76" s="4"/>
      <c r="AM76" s="4"/>
      <c r="AN76" s="4"/>
      <c r="AO76" s="4"/>
    </row>
    <row r="77" spans="1:41" ht="12.75" customHeight="1" x14ac:dyDescent="0.2">
      <c r="A77" s="4"/>
      <c r="B77" s="4"/>
      <c r="C77" s="4"/>
      <c r="D77" s="37"/>
      <c r="E77" s="4"/>
      <c r="F77" s="4"/>
      <c r="G77" s="4"/>
      <c r="H77" s="4"/>
      <c r="I77" s="4"/>
      <c r="J77" s="4"/>
      <c r="K77" s="4"/>
      <c r="L77" s="4"/>
      <c r="M77" s="4"/>
      <c r="N77" s="4"/>
      <c r="O77" s="4"/>
      <c r="P77" s="4"/>
      <c r="Q77" s="4"/>
      <c r="R77" s="4"/>
      <c r="S77" s="4"/>
      <c r="T77" s="4"/>
      <c r="U77" s="4"/>
      <c r="V77" s="4"/>
      <c r="W77" s="4"/>
      <c r="X77" s="4"/>
      <c r="Y77" s="4"/>
      <c r="Z77" s="4"/>
      <c r="AA77" s="4"/>
      <c r="AB77" s="4"/>
      <c r="AC77" s="4"/>
      <c r="AD77" s="38"/>
      <c r="AE77" s="4"/>
      <c r="AF77" s="4"/>
      <c r="AG77" s="4"/>
      <c r="AH77" s="4"/>
      <c r="AI77" s="4"/>
      <c r="AJ77" s="4"/>
      <c r="AK77" s="4"/>
      <c r="AL77" s="4"/>
      <c r="AM77" s="4"/>
      <c r="AN77" s="4"/>
      <c r="AO77" s="4"/>
    </row>
    <row r="78" spans="1:41" ht="12.75" customHeight="1" x14ac:dyDescent="0.2">
      <c r="A78" s="4"/>
      <c r="B78" s="4"/>
      <c r="C78" s="4"/>
      <c r="D78" s="37"/>
      <c r="E78" s="4"/>
      <c r="F78" s="4"/>
      <c r="G78" s="4"/>
      <c r="H78" s="4"/>
      <c r="I78" s="4"/>
      <c r="J78" s="4"/>
      <c r="K78" s="4"/>
      <c r="L78" s="4"/>
      <c r="M78" s="4"/>
      <c r="N78" s="4"/>
      <c r="O78" s="4"/>
      <c r="P78" s="4"/>
      <c r="Q78" s="4"/>
      <c r="R78" s="4"/>
      <c r="S78" s="4"/>
      <c r="T78" s="4"/>
      <c r="U78" s="4"/>
      <c r="V78" s="4"/>
      <c r="W78" s="4"/>
      <c r="X78" s="4"/>
      <c r="Y78" s="4"/>
      <c r="Z78" s="4"/>
      <c r="AA78" s="4"/>
      <c r="AB78" s="4"/>
      <c r="AC78" s="4"/>
      <c r="AD78" s="38"/>
      <c r="AE78" s="4"/>
      <c r="AF78" s="4"/>
      <c r="AG78" s="4"/>
      <c r="AH78" s="4"/>
      <c r="AI78" s="4"/>
      <c r="AJ78" s="4"/>
      <c r="AK78" s="4"/>
      <c r="AL78" s="4"/>
      <c r="AM78" s="4"/>
      <c r="AN78" s="4"/>
      <c r="AO78" s="4"/>
    </row>
    <row r="79" spans="1:41" ht="12.75" customHeight="1" x14ac:dyDescent="0.2">
      <c r="A79" s="4"/>
      <c r="B79" s="4"/>
      <c r="C79" s="4"/>
      <c r="D79" s="37"/>
      <c r="E79" s="4"/>
      <c r="F79" s="4"/>
      <c r="G79" s="4"/>
      <c r="H79" s="4"/>
      <c r="I79" s="4"/>
      <c r="J79" s="4"/>
      <c r="K79" s="4"/>
      <c r="L79" s="4"/>
      <c r="M79" s="4"/>
      <c r="N79" s="4"/>
      <c r="O79" s="4"/>
      <c r="P79" s="4"/>
      <c r="Q79" s="4"/>
      <c r="R79" s="4"/>
      <c r="S79" s="4"/>
      <c r="T79" s="4"/>
      <c r="U79" s="4"/>
      <c r="V79" s="4"/>
      <c r="W79" s="4"/>
      <c r="X79" s="4"/>
      <c r="Y79" s="4"/>
      <c r="Z79" s="4"/>
      <c r="AA79" s="4"/>
      <c r="AB79" s="4"/>
      <c r="AC79" s="4"/>
      <c r="AD79" s="38"/>
      <c r="AE79" s="4"/>
      <c r="AF79" s="4"/>
      <c r="AG79" s="4"/>
      <c r="AH79" s="4"/>
      <c r="AI79" s="4"/>
      <c r="AJ79" s="4"/>
      <c r="AK79" s="4"/>
      <c r="AL79" s="4"/>
      <c r="AM79" s="4"/>
      <c r="AN79" s="4"/>
      <c r="AO79" s="4"/>
    </row>
    <row r="80" spans="1:41" ht="12.75" customHeight="1" x14ac:dyDescent="0.2">
      <c r="A80" s="4"/>
      <c r="B80" s="4"/>
      <c r="C80" s="4"/>
      <c r="D80" s="37"/>
      <c r="E80" s="4"/>
      <c r="F80" s="4"/>
      <c r="G80" s="4"/>
      <c r="H80" s="4"/>
      <c r="I80" s="4"/>
      <c r="J80" s="4"/>
      <c r="K80" s="4"/>
      <c r="L80" s="4"/>
      <c r="M80" s="4"/>
      <c r="N80" s="4"/>
      <c r="O80" s="4"/>
      <c r="P80" s="4"/>
      <c r="Q80" s="4"/>
      <c r="R80" s="4"/>
      <c r="S80" s="4"/>
      <c r="T80" s="4"/>
      <c r="U80" s="4"/>
      <c r="V80" s="4"/>
      <c r="W80" s="4"/>
      <c r="X80" s="4"/>
      <c r="Y80" s="4"/>
      <c r="Z80" s="4"/>
      <c r="AA80" s="4"/>
      <c r="AB80" s="4"/>
      <c r="AC80" s="4"/>
      <c r="AD80" s="38"/>
      <c r="AE80" s="4"/>
      <c r="AF80" s="4"/>
      <c r="AG80" s="4"/>
      <c r="AH80" s="4"/>
      <c r="AI80" s="4"/>
      <c r="AJ80" s="4"/>
      <c r="AK80" s="4"/>
      <c r="AL80" s="4"/>
      <c r="AM80" s="4"/>
      <c r="AN80" s="4"/>
      <c r="AO80" s="4"/>
    </row>
    <row r="81" spans="1:41" ht="12.75" customHeight="1" x14ac:dyDescent="0.2">
      <c r="A81" s="4"/>
      <c r="B81" s="4"/>
      <c r="C81" s="4"/>
      <c r="D81" s="37"/>
      <c r="E81" s="4"/>
      <c r="F81" s="4"/>
      <c r="G81" s="4"/>
      <c r="H81" s="4"/>
      <c r="I81" s="4"/>
      <c r="J81" s="4"/>
      <c r="K81" s="4"/>
      <c r="L81" s="4"/>
      <c r="M81" s="4"/>
      <c r="N81" s="4"/>
      <c r="O81" s="4"/>
      <c r="P81" s="4"/>
      <c r="Q81" s="4"/>
      <c r="R81" s="4"/>
      <c r="S81" s="4"/>
      <c r="T81" s="4"/>
      <c r="U81" s="4"/>
      <c r="V81" s="4"/>
      <c r="W81" s="4"/>
      <c r="X81" s="4"/>
      <c r="Y81" s="4"/>
      <c r="Z81" s="4"/>
      <c r="AA81" s="4"/>
      <c r="AB81" s="4"/>
      <c r="AC81" s="4"/>
      <c r="AD81" s="38"/>
      <c r="AE81" s="4"/>
      <c r="AF81" s="4"/>
      <c r="AG81" s="4"/>
      <c r="AH81" s="4"/>
      <c r="AI81" s="4"/>
      <c r="AJ81" s="4"/>
      <c r="AK81" s="4"/>
      <c r="AL81" s="4"/>
      <c r="AM81" s="4"/>
      <c r="AN81" s="4"/>
      <c r="AO81" s="4"/>
    </row>
    <row r="82" spans="1:41" ht="12.75" customHeight="1" x14ac:dyDescent="0.2">
      <c r="A82" s="4"/>
      <c r="B82" s="4"/>
      <c r="C82" s="4"/>
      <c r="D82" s="37"/>
      <c r="E82" s="4"/>
      <c r="F82" s="4"/>
      <c r="G82" s="4"/>
      <c r="H82" s="4"/>
      <c r="I82" s="4"/>
      <c r="J82" s="4"/>
      <c r="K82" s="4"/>
      <c r="L82" s="4"/>
      <c r="M82" s="4"/>
      <c r="N82" s="4"/>
      <c r="O82" s="4"/>
      <c r="P82" s="4"/>
      <c r="Q82" s="4"/>
      <c r="R82" s="4"/>
      <c r="S82" s="4"/>
      <c r="T82" s="4"/>
      <c r="U82" s="4"/>
      <c r="V82" s="4"/>
      <c r="W82" s="4"/>
      <c r="X82" s="4"/>
      <c r="Y82" s="4"/>
      <c r="Z82" s="4"/>
      <c r="AA82" s="4"/>
      <c r="AB82" s="4"/>
      <c r="AC82" s="4"/>
      <c r="AD82" s="38"/>
      <c r="AE82" s="4"/>
      <c r="AF82" s="4"/>
      <c r="AG82" s="4"/>
      <c r="AH82" s="4"/>
      <c r="AI82" s="4"/>
      <c r="AJ82" s="4"/>
      <c r="AK82" s="4"/>
      <c r="AL82" s="4"/>
      <c r="AM82" s="4"/>
      <c r="AN82" s="4"/>
      <c r="AO82" s="4"/>
    </row>
    <row r="83" spans="1:41" ht="12.75" customHeight="1" x14ac:dyDescent="0.2">
      <c r="A83" s="4"/>
      <c r="B83" s="4"/>
      <c r="C83" s="4"/>
      <c r="D83" s="37"/>
      <c r="E83" s="4"/>
      <c r="F83" s="4"/>
      <c r="G83" s="4"/>
      <c r="H83" s="4"/>
      <c r="I83" s="4"/>
      <c r="J83" s="4"/>
      <c r="K83" s="4"/>
      <c r="L83" s="4"/>
      <c r="M83" s="4"/>
      <c r="N83" s="4"/>
      <c r="O83" s="4"/>
      <c r="P83" s="4"/>
      <c r="Q83" s="4"/>
      <c r="R83" s="4"/>
      <c r="S83" s="4"/>
      <c r="T83" s="4"/>
      <c r="U83" s="4"/>
      <c r="V83" s="4"/>
      <c r="W83" s="4"/>
      <c r="X83" s="4"/>
      <c r="Y83" s="4"/>
      <c r="Z83" s="4"/>
      <c r="AA83" s="4"/>
      <c r="AB83" s="4"/>
      <c r="AC83" s="4"/>
      <c r="AD83" s="38"/>
      <c r="AE83" s="4"/>
      <c r="AF83" s="4"/>
      <c r="AG83" s="4"/>
      <c r="AH83" s="4"/>
      <c r="AI83" s="4"/>
      <c r="AJ83" s="4"/>
      <c r="AK83" s="4"/>
      <c r="AL83" s="4"/>
      <c r="AM83" s="4"/>
      <c r="AN83" s="4"/>
      <c r="AO83" s="4"/>
    </row>
    <row r="84" spans="1:41" ht="12.75" customHeight="1" x14ac:dyDescent="0.2">
      <c r="A84" s="4"/>
      <c r="B84" s="4"/>
      <c r="C84" s="4"/>
      <c r="D84" s="37"/>
      <c r="E84" s="4"/>
      <c r="F84" s="4"/>
      <c r="G84" s="4"/>
      <c r="H84" s="4"/>
      <c r="I84" s="4"/>
      <c r="J84" s="4"/>
      <c r="K84" s="4"/>
      <c r="L84" s="4"/>
      <c r="M84" s="4"/>
      <c r="N84" s="4"/>
      <c r="O84" s="4"/>
      <c r="P84" s="4"/>
      <c r="Q84" s="4"/>
      <c r="R84" s="4"/>
      <c r="S84" s="4"/>
      <c r="T84" s="4"/>
      <c r="U84" s="4"/>
      <c r="V84" s="4"/>
      <c r="W84" s="4"/>
      <c r="X84" s="4"/>
      <c r="Y84" s="4"/>
      <c r="Z84" s="4"/>
      <c r="AA84" s="4"/>
      <c r="AB84" s="4"/>
      <c r="AC84" s="4"/>
      <c r="AD84" s="38"/>
      <c r="AE84" s="4"/>
      <c r="AF84" s="4"/>
      <c r="AG84" s="4"/>
      <c r="AH84" s="4"/>
      <c r="AI84" s="4"/>
      <c r="AJ84" s="4"/>
      <c r="AK84" s="4"/>
      <c r="AL84" s="4"/>
      <c r="AM84" s="4"/>
      <c r="AN84" s="4"/>
      <c r="AO84" s="4"/>
    </row>
    <row r="85" spans="1:41" ht="12.75" customHeight="1" x14ac:dyDescent="0.2">
      <c r="A85" s="4"/>
      <c r="B85" s="4"/>
      <c r="C85" s="4"/>
      <c r="D85" s="37"/>
      <c r="E85" s="4"/>
      <c r="F85" s="4"/>
      <c r="G85" s="4"/>
      <c r="H85" s="4"/>
      <c r="I85" s="4"/>
      <c r="J85" s="4"/>
      <c r="K85" s="4"/>
      <c r="L85" s="4"/>
      <c r="M85" s="4"/>
      <c r="N85" s="4"/>
      <c r="O85" s="4"/>
      <c r="P85" s="4"/>
      <c r="Q85" s="4"/>
      <c r="R85" s="4"/>
      <c r="S85" s="4"/>
      <c r="T85" s="4"/>
      <c r="U85" s="4"/>
      <c r="V85" s="4"/>
      <c r="W85" s="4"/>
      <c r="X85" s="4"/>
      <c r="Y85" s="4"/>
      <c r="Z85" s="4"/>
      <c r="AA85" s="4"/>
      <c r="AB85" s="4"/>
      <c r="AC85" s="4"/>
      <c r="AD85" s="38"/>
      <c r="AE85" s="4"/>
      <c r="AF85" s="4"/>
      <c r="AG85" s="4"/>
      <c r="AH85" s="4"/>
      <c r="AI85" s="4"/>
      <c r="AJ85" s="4"/>
      <c r="AK85" s="4"/>
      <c r="AL85" s="4"/>
      <c r="AM85" s="4"/>
      <c r="AN85" s="4"/>
      <c r="AO85" s="4"/>
    </row>
    <row r="86" spans="1:41" ht="12.75" customHeight="1" x14ac:dyDescent="0.2">
      <c r="A86" s="4"/>
      <c r="B86" s="4"/>
      <c r="C86" s="4"/>
      <c r="D86" s="37"/>
      <c r="E86" s="4"/>
      <c r="F86" s="4"/>
      <c r="G86" s="4"/>
      <c r="H86" s="4"/>
      <c r="I86" s="4"/>
      <c r="J86" s="4"/>
      <c r="K86" s="4"/>
      <c r="L86" s="4"/>
      <c r="M86" s="4"/>
      <c r="N86" s="4"/>
      <c r="O86" s="4"/>
      <c r="P86" s="4"/>
      <c r="Q86" s="4"/>
      <c r="R86" s="4"/>
      <c r="S86" s="4"/>
      <c r="T86" s="4"/>
      <c r="U86" s="4"/>
      <c r="V86" s="4"/>
      <c r="W86" s="4"/>
      <c r="X86" s="4"/>
      <c r="Y86" s="4"/>
      <c r="Z86" s="4"/>
      <c r="AA86" s="4"/>
      <c r="AB86" s="4"/>
      <c r="AC86" s="4"/>
      <c r="AD86" s="38"/>
      <c r="AE86" s="4"/>
      <c r="AF86" s="4"/>
      <c r="AG86" s="4"/>
      <c r="AH86" s="4"/>
      <c r="AI86" s="4"/>
      <c r="AJ86" s="4"/>
      <c r="AK86" s="4"/>
      <c r="AL86" s="4"/>
      <c r="AM86" s="4"/>
      <c r="AN86" s="4"/>
      <c r="AO86" s="4"/>
    </row>
    <row r="87" spans="1:41" ht="12.75" customHeight="1" x14ac:dyDescent="0.2">
      <c r="A87" s="4"/>
      <c r="B87" s="4"/>
      <c r="C87" s="4"/>
      <c r="D87" s="37"/>
      <c r="E87" s="4"/>
      <c r="F87" s="4"/>
      <c r="G87" s="4"/>
      <c r="H87" s="4"/>
      <c r="I87" s="4"/>
      <c r="J87" s="4"/>
      <c r="K87" s="4"/>
      <c r="L87" s="4"/>
      <c r="M87" s="4"/>
      <c r="N87" s="4"/>
      <c r="O87" s="4"/>
      <c r="P87" s="4"/>
      <c r="Q87" s="4"/>
      <c r="R87" s="4"/>
      <c r="S87" s="4"/>
      <c r="T87" s="4"/>
      <c r="U87" s="4"/>
      <c r="V87" s="4"/>
      <c r="W87" s="4"/>
      <c r="X87" s="4"/>
      <c r="Y87" s="4"/>
      <c r="Z87" s="4"/>
      <c r="AA87" s="4"/>
      <c r="AB87" s="4"/>
      <c r="AC87" s="4"/>
      <c r="AD87" s="38"/>
      <c r="AE87" s="4"/>
      <c r="AF87" s="4"/>
      <c r="AG87" s="4"/>
      <c r="AH87" s="4"/>
      <c r="AI87" s="4"/>
      <c r="AJ87" s="4"/>
      <c r="AK87" s="4"/>
      <c r="AL87" s="4"/>
      <c r="AM87" s="4"/>
      <c r="AN87" s="4"/>
      <c r="AO87" s="4"/>
    </row>
    <row r="88" spans="1:41" ht="12.75" customHeight="1" x14ac:dyDescent="0.2">
      <c r="A88" s="4"/>
      <c r="B88" s="4"/>
      <c r="C88" s="4"/>
      <c r="D88" s="37"/>
      <c r="E88" s="4"/>
      <c r="F88" s="4"/>
      <c r="G88" s="4"/>
      <c r="H88" s="4"/>
      <c r="I88" s="4"/>
      <c r="J88" s="4"/>
      <c r="K88" s="4"/>
      <c r="L88" s="4"/>
      <c r="M88" s="4"/>
      <c r="N88" s="4"/>
      <c r="O88" s="4"/>
      <c r="P88" s="4"/>
      <c r="Q88" s="4"/>
      <c r="R88" s="4"/>
      <c r="S88" s="4"/>
      <c r="T88" s="4"/>
      <c r="U88" s="4"/>
      <c r="V88" s="4"/>
      <c r="W88" s="4"/>
      <c r="X88" s="4"/>
      <c r="Y88" s="4"/>
      <c r="Z88" s="4"/>
      <c r="AA88" s="4"/>
      <c r="AB88" s="4"/>
      <c r="AC88" s="4"/>
      <c r="AD88" s="38"/>
      <c r="AE88" s="4"/>
      <c r="AF88" s="4"/>
      <c r="AG88" s="4"/>
      <c r="AH88" s="4"/>
      <c r="AI88" s="4"/>
      <c r="AJ88" s="4"/>
      <c r="AK88" s="4"/>
      <c r="AL88" s="4"/>
      <c r="AM88" s="4"/>
      <c r="AN88" s="4"/>
      <c r="AO88" s="4"/>
    </row>
    <row r="89" spans="1:41" ht="12.75" customHeight="1" x14ac:dyDescent="0.2">
      <c r="A89" s="4"/>
      <c r="B89" s="4"/>
      <c r="C89" s="4"/>
      <c r="D89" s="37"/>
      <c r="E89" s="4"/>
      <c r="F89" s="4"/>
      <c r="G89" s="4"/>
      <c r="H89" s="4"/>
      <c r="I89" s="4"/>
      <c r="J89" s="4"/>
      <c r="K89" s="4"/>
      <c r="L89" s="4"/>
      <c r="M89" s="4"/>
      <c r="N89" s="4"/>
      <c r="O89" s="4"/>
      <c r="P89" s="4"/>
      <c r="Q89" s="4"/>
      <c r="R89" s="4"/>
      <c r="S89" s="4"/>
      <c r="T89" s="4"/>
      <c r="U89" s="4"/>
      <c r="V89" s="4"/>
      <c r="W89" s="4"/>
      <c r="X89" s="4"/>
      <c r="Y89" s="4"/>
      <c r="Z89" s="4"/>
      <c r="AA89" s="4"/>
      <c r="AB89" s="4"/>
      <c r="AC89" s="4"/>
      <c r="AD89" s="38"/>
      <c r="AE89" s="4"/>
      <c r="AF89" s="4"/>
      <c r="AG89" s="4"/>
      <c r="AH89" s="4"/>
      <c r="AI89" s="4"/>
      <c r="AJ89" s="4"/>
      <c r="AK89" s="4"/>
      <c r="AL89" s="4"/>
      <c r="AM89" s="4"/>
      <c r="AN89" s="4"/>
      <c r="AO89" s="4"/>
    </row>
    <row r="90" spans="1:41" ht="12.75" customHeight="1" x14ac:dyDescent="0.2">
      <c r="A90" s="4"/>
      <c r="B90" s="4"/>
      <c r="C90" s="4"/>
      <c r="D90" s="37"/>
      <c r="E90" s="4"/>
      <c r="F90" s="4"/>
      <c r="G90" s="4"/>
      <c r="H90" s="4"/>
      <c r="I90" s="4"/>
      <c r="J90" s="4"/>
      <c r="K90" s="4"/>
      <c r="L90" s="4"/>
      <c r="M90" s="4"/>
      <c r="N90" s="4"/>
      <c r="O90" s="4"/>
      <c r="P90" s="4"/>
      <c r="Q90" s="4"/>
      <c r="R90" s="4"/>
      <c r="S90" s="4"/>
      <c r="T90" s="4"/>
      <c r="U90" s="4"/>
      <c r="V90" s="4"/>
      <c r="W90" s="4"/>
      <c r="X90" s="4"/>
      <c r="Y90" s="4"/>
      <c r="Z90" s="4"/>
      <c r="AA90" s="4"/>
      <c r="AB90" s="4"/>
      <c r="AC90" s="4"/>
      <c r="AD90" s="38"/>
      <c r="AE90" s="4"/>
      <c r="AF90" s="4"/>
      <c r="AG90" s="4"/>
      <c r="AH90" s="4"/>
      <c r="AI90" s="4"/>
      <c r="AJ90" s="4"/>
      <c r="AK90" s="4"/>
      <c r="AL90" s="4"/>
      <c r="AM90" s="4"/>
      <c r="AN90" s="4"/>
      <c r="AO90" s="4"/>
    </row>
    <row r="91" spans="1:41" ht="12.75" customHeight="1" x14ac:dyDescent="0.2">
      <c r="A91" s="4"/>
      <c r="B91" s="4"/>
      <c r="C91" s="4"/>
      <c r="D91" s="37"/>
      <c r="E91" s="4"/>
      <c r="F91" s="4"/>
      <c r="G91" s="4"/>
      <c r="H91" s="4"/>
      <c r="I91" s="4"/>
      <c r="J91" s="4"/>
      <c r="K91" s="4"/>
      <c r="L91" s="4"/>
      <c r="M91" s="4"/>
      <c r="N91" s="4"/>
      <c r="O91" s="4"/>
      <c r="P91" s="4"/>
      <c r="Q91" s="4"/>
      <c r="R91" s="4"/>
      <c r="S91" s="4"/>
      <c r="T91" s="4"/>
      <c r="U91" s="4"/>
      <c r="V91" s="4"/>
      <c r="W91" s="4"/>
      <c r="X91" s="4"/>
      <c r="Y91" s="4"/>
      <c r="Z91" s="4"/>
      <c r="AA91" s="4"/>
      <c r="AB91" s="4"/>
      <c r="AC91" s="4"/>
      <c r="AD91" s="38"/>
      <c r="AE91" s="4"/>
      <c r="AF91" s="4"/>
      <c r="AG91" s="4"/>
      <c r="AH91" s="4"/>
      <c r="AI91" s="4"/>
      <c r="AJ91" s="4"/>
      <c r="AK91" s="4"/>
      <c r="AL91" s="4"/>
      <c r="AM91" s="4"/>
      <c r="AN91" s="4"/>
      <c r="AO91" s="4"/>
    </row>
    <row r="92" spans="1:41" ht="12.75" customHeight="1" x14ac:dyDescent="0.2">
      <c r="A92" s="4"/>
      <c r="B92" s="4"/>
      <c r="C92" s="4"/>
      <c r="D92" s="37"/>
      <c r="E92" s="4"/>
      <c r="F92" s="4"/>
      <c r="G92" s="4"/>
      <c r="H92" s="4"/>
      <c r="I92" s="4"/>
      <c r="J92" s="4"/>
      <c r="K92" s="4"/>
      <c r="L92" s="4"/>
      <c r="M92" s="4"/>
      <c r="N92" s="4"/>
      <c r="O92" s="4"/>
      <c r="P92" s="4"/>
      <c r="Q92" s="4"/>
      <c r="R92" s="4"/>
      <c r="S92" s="4"/>
      <c r="T92" s="4"/>
      <c r="U92" s="4"/>
      <c r="V92" s="4"/>
      <c r="W92" s="4"/>
      <c r="X92" s="4"/>
      <c r="Y92" s="4"/>
      <c r="Z92" s="4"/>
      <c r="AA92" s="4"/>
      <c r="AB92" s="4"/>
      <c r="AC92" s="4"/>
      <c r="AD92" s="38"/>
      <c r="AE92" s="4"/>
      <c r="AF92" s="4"/>
      <c r="AG92" s="4"/>
      <c r="AH92" s="4"/>
      <c r="AI92" s="4"/>
      <c r="AJ92" s="4"/>
      <c r="AK92" s="4"/>
      <c r="AL92" s="4"/>
      <c r="AM92" s="4"/>
      <c r="AN92" s="4"/>
      <c r="AO92" s="4"/>
    </row>
    <row r="93" spans="1:41" ht="12.75" customHeight="1" x14ac:dyDescent="0.2">
      <c r="A93" s="4"/>
      <c r="B93" s="4"/>
      <c r="C93" s="4"/>
      <c r="D93" s="37"/>
      <c r="E93" s="4"/>
      <c r="F93" s="4"/>
      <c r="G93" s="4"/>
      <c r="H93" s="4"/>
      <c r="I93" s="4"/>
      <c r="J93" s="4"/>
      <c r="K93" s="4"/>
      <c r="L93" s="4"/>
      <c r="M93" s="4"/>
      <c r="N93" s="4"/>
      <c r="O93" s="4"/>
      <c r="P93" s="4"/>
      <c r="Q93" s="4"/>
      <c r="R93" s="4"/>
      <c r="S93" s="4"/>
      <c r="T93" s="4"/>
      <c r="U93" s="4"/>
      <c r="V93" s="4"/>
      <c r="W93" s="4"/>
      <c r="X93" s="4"/>
      <c r="Y93" s="4"/>
      <c r="Z93" s="4"/>
      <c r="AA93" s="4"/>
      <c r="AB93" s="4"/>
      <c r="AC93" s="4"/>
      <c r="AD93" s="38"/>
      <c r="AE93" s="4"/>
      <c r="AF93" s="4"/>
      <c r="AG93" s="4"/>
      <c r="AH93" s="4"/>
      <c r="AI93" s="4"/>
      <c r="AJ93" s="4"/>
      <c r="AK93" s="4"/>
      <c r="AL93" s="4"/>
      <c r="AM93" s="4"/>
      <c r="AN93" s="4"/>
      <c r="AO93" s="4"/>
    </row>
    <row r="94" spans="1:41" ht="12.75" customHeight="1" x14ac:dyDescent="0.2">
      <c r="A94" s="4"/>
      <c r="B94" s="4"/>
      <c r="C94" s="4"/>
      <c r="D94" s="37"/>
      <c r="E94" s="4"/>
      <c r="F94" s="4"/>
      <c r="G94" s="4"/>
      <c r="H94" s="4"/>
      <c r="I94" s="4"/>
      <c r="J94" s="4"/>
      <c r="K94" s="4"/>
      <c r="L94" s="4"/>
      <c r="M94" s="4"/>
      <c r="N94" s="4"/>
      <c r="O94" s="4"/>
      <c r="P94" s="4"/>
      <c r="Q94" s="4"/>
      <c r="R94" s="4"/>
      <c r="S94" s="4"/>
      <c r="T94" s="4"/>
      <c r="U94" s="4"/>
      <c r="V94" s="4"/>
      <c r="W94" s="4"/>
      <c r="X94" s="4"/>
      <c r="Y94" s="4"/>
      <c r="Z94" s="4"/>
      <c r="AA94" s="4"/>
      <c r="AB94" s="4"/>
      <c r="AC94" s="4"/>
      <c r="AD94" s="38"/>
      <c r="AE94" s="4"/>
      <c r="AF94" s="4"/>
      <c r="AG94" s="4"/>
      <c r="AH94" s="4"/>
      <c r="AI94" s="4"/>
      <c r="AJ94" s="4"/>
      <c r="AK94" s="4"/>
      <c r="AL94" s="4"/>
      <c r="AM94" s="4"/>
      <c r="AN94" s="4"/>
      <c r="AO94" s="4"/>
    </row>
    <row r="95" spans="1:41" ht="12.75" customHeight="1" x14ac:dyDescent="0.2">
      <c r="A95" s="4"/>
      <c r="B95" s="4"/>
      <c r="C95" s="4"/>
      <c r="D95" s="37"/>
      <c r="E95" s="4"/>
      <c r="F95" s="4"/>
      <c r="G95" s="4"/>
      <c r="H95" s="4"/>
      <c r="I95" s="4"/>
      <c r="J95" s="4"/>
      <c r="K95" s="4"/>
      <c r="L95" s="4"/>
      <c r="M95" s="4"/>
      <c r="N95" s="4"/>
      <c r="O95" s="4"/>
      <c r="P95" s="4"/>
      <c r="Q95" s="4"/>
      <c r="R95" s="4"/>
      <c r="S95" s="4"/>
      <c r="T95" s="4"/>
      <c r="U95" s="4"/>
      <c r="V95" s="4"/>
      <c r="W95" s="4"/>
      <c r="X95" s="4"/>
      <c r="Y95" s="4"/>
      <c r="Z95" s="4"/>
      <c r="AA95" s="4"/>
      <c r="AB95" s="4"/>
      <c r="AC95" s="4"/>
      <c r="AD95" s="38"/>
      <c r="AE95" s="4"/>
      <c r="AF95" s="4"/>
      <c r="AG95" s="4"/>
      <c r="AH95" s="4"/>
      <c r="AI95" s="4"/>
      <c r="AJ95" s="4"/>
      <c r="AK95" s="4"/>
      <c r="AL95" s="4"/>
      <c r="AM95" s="4"/>
      <c r="AN95" s="4"/>
      <c r="AO95" s="4"/>
    </row>
    <row r="96" spans="1:41" ht="12.75" customHeight="1" x14ac:dyDescent="0.2">
      <c r="A96" s="4"/>
      <c r="B96" s="4"/>
      <c r="C96" s="4"/>
      <c r="D96" s="37"/>
      <c r="E96" s="4"/>
      <c r="F96" s="4"/>
      <c r="G96" s="4"/>
      <c r="H96" s="4"/>
      <c r="I96" s="4"/>
      <c r="J96" s="4"/>
      <c r="K96" s="4"/>
      <c r="L96" s="4"/>
      <c r="M96" s="4"/>
      <c r="N96" s="4"/>
      <c r="O96" s="4"/>
      <c r="P96" s="4"/>
      <c r="Q96" s="4"/>
      <c r="R96" s="4"/>
      <c r="S96" s="4"/>
      <c r="T96" s="4"/>
      <c r="U96" s="4"/>
      <c r="V96" s="4"/>
      <c r="W96" s="4"/>
      <c r="X96" s="4"/>
      <c r="Y96" s="4"/>
      <c r="Z96" s="4"/>
      <c r="AA96" s="4"/>
      <c r="AB96" s="4"/>
      <c r="AC96" s="4"/>
      <c r="AD96" s="38"/>
      <c r="AE96" s="4"/>
      <c r="AF96" s="4"/>
      <c r="AG96" s="4"/>
      <c r="AH96" s="4"/>
      <c r="AI96" s="4"/>
      <c r="AJ96" s="4"/>
      <c r="AK96" s="4"/>
      <c r="AL96" s="4"/>
      <c r="AM96" s="4"/>
      <c r="AN96" s="4"/>
      <c r="AO96" s="4"/>
    </row>
    <row r="97" spans="1:41" ht="12.75" customHeight="1" x14ac:dyDescent="0.2">
      <c r="A97" s="4"/>
      <c r="B97" s="4"/>
      <c r="C97" s="4"/>
      <c r="D97" s="37"/>
      <c r="E97" s="4"/>
      <c r="F97" s="4"/>
      <c r="G97" s="4"/>
      <c r="H97" s="4"/>
      <c r="I97" s="4"/>
      <c r="J97" s="4"/>
      <c r="K97" s="4"/>
      <c r="L97" s="4"/>
      <c r="M97" s="4"/>
      <c r="N97" s="4"/>
      <c r="O97" s="4"/>
      <c r="P97" s="4"/>
      <c r="Q97" s="4"/>
      <c r="R97" s="4"/>
      <c r="S97" s="4"/>
      <c r="T97" s="4"/>
      <c r="U97" s="4"/>
      <c r="V97" s="4"/>
      <c r="W97" s="4"/>
      <c r="X97" s="4"/>
      <c r="Y97" s="4"/>
      <c r="Z97" s="4"/>
      <c r="AA97" s="4"/>
      <c r="AB97" s="4"/>
      <c r="AC97" s="4"/>
      <c r="AD97" s="38"/>
      <c r="AE97" s="4"/>
      <c r="AF97" s="4"/>
      <c r="AG97" s="4"/>
      <c r="AH97" s="4"/>
      <c r="AI97" s="4"/>
      <c r="AJ97" s="4"/>
      <c r="AK97" s="4"/>
      <c r="AL97" s="4"/>
      <c r="AM97" s="4"/>
      <c r="AN97" s="4"/>
      <c r="AO97" s="4"/>
    </row>
    <row r="98" spans="1:41" ht="12.75" customHeight="1" x14ac:dyDescent="0.2">
      <c r="A98" s="4"/>
      <c r="B98" s="4"/>
      <c r="C98" s="4"/>
      <c r="D98" s="37"/>
      <c r="E98" s="4"/>
      <c r="F98" s="4"/>
      <c r="G98" s="4"/>
      <c r="H98" s="4"/>
      <c r="I98" s="4"/>
      <c r="J98" s="4"/>
      <c r="K98" s="4"/>
      <c r="L98" s="4"/>
      <c r="M98" s="4"/>
      <c r="N98" s="4"/>
      <c r="O98" s="4"/>
      <c r="P98" s="4"/>
      <c r="Q98" s="4"/>
      <c r="R98" s="4"/>
      <c r="S98" s="4"/>
      <c r="T98" s="4"/>
      <c r="U98" s="4"/>
      <c r="V98" s="4"/>
      <c r="W98" s="4"/>
      <c r="X98" s="4"/>
      <c r="Y98" s="4"/>
      <c r="Z98" s="4"/>
      <c r="AA98" s="4"/>
      <c r="AB98" s="4"/>
      <c r="AC98" s="4"/>
      <c r="AD98" s="38"/>
      <c r="AE98" s="4"/>
      <c r="AF98" s="4"/>
      <c r="AG98" s="4"/>
      <c r="AH98" s="4"/>
      <c r="AI98" s="4"/>
      <c r="AJ98" s="4"/>
      <c r="AK98" s="4"/>
      <c r="AL98" s="4"/>
      <c r="AM98" s="4"/>
      <c r="AN98" s="4"/>
      <c r="AO98" s="4"/>
    </row>
    <row r="99" spans="1:41" ht="12.75" customHeight="1" x14ac:dyDescent="0.2">
      <c r="A99" s="4"/>
      <c r="B99" s="4"/>
      <c r="C99" s="4"/>
      <c r="D99" s="37"/>
      <c r="E99" s="4"/>
      <c r="F99" s="4"/>
      <c r="G99" s="4"/>
      <c r="H99" s="4"/>
      <c r="I99" s="4"/>
      <c r="J99" s="4"/>
      <c r="K99" s="4"/>
      <c r="L99" s="4"/>
      <c r="M99" s="4"/>
      <c r="N99" s="4"/>
      <c r="O99" s="4"/>
      <c r="P99" s="4"/>
      <c r="Q99" s="4"/>
      <c r="R99" s="4"/>
      <c r="S99" s="4"/>
      <c r="T99" s="4"/>
      <c r="U99" s="4"/>
      <c r="V99" s="4"/>
      <c r="W99" s="4"/>
      <c r="X99" s="4"/>
      <c r="Y99" s="4"/>
      <c r="Z99" s="4"/>
      <c r="AA99" s="4"/>
      <c r="AB99" s="4"/>
      <c r="AC99" s="4"/>
      <c r="AD99" s="38"/>
      <c r="AE99" s="4"/>
      <c r="AF99" s="4"/>
      <c r="AG99" s="4"/>
      <c r="AH99" s="4"/>
      <c r="AI99" s="4"/>
      <c r="AJ99" s="4"/>
      <c r="AK99" s="4"/>
      <c r="AL99" s="4"/>
      <c r="AM99" s="4"/>
      <c r="AN99" s="4"/>
      <c r="AO99" s="4"/>
    </row>
    <row r="100" spans="1:41" ht="12.75" customHeight="1" x14ac:dyDescent="0.2">
      <c r="A100" s="4"/>
      <c r="B100" s="4"/>
      <c r="C100" s="4"/>
      <c r="D100" s="37"/>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38"/>
      <c r="AE100" s="4"/>
      <c r="AF100" s="4"/>
      <c r="AG100" s="4"/>
      <c r="AH100" s="4"/>
      <c r="AI100" s="4"/>
      <c r="AJ100" s="4"/>
      <c r="AK100" s="4"/>
      <c r="AL100" s="4"/>
      <c r="AM100" s="4"/>
      <c r="AN100" s="4"/>
      <c r="AO100" s="4"/>
    </row>
    <row r="101" spans="1:41" ht="12.75" customHeight="1" x14ac:dyDescent="0.2">
      <c r="A101" s="4"/>
      <c r="B101" s="4"/>
      <c r="C101" s="4"/>
      <c r="D101" s="37"/>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38"/>
      <c r="AE101" s="4"/>
      <c r="AF101" s="4"/>
      <c r="AG101" s="4"/>
      <c r="AH101" s="4"/>
      <c r="AI101" s="4"/>
      <c r="AJ101" s="4"/>
      <c r="AK101" s="4"/>
      <c r="AL101" s="4"/>
      <c r="AM101" s="4"/>
      <c r="AN101" s="4"/>
      <c r="AO101" s="4"/>
    </row>
    <row r="102" spans="1:41" ht="12.75" customHeight="1" x14ac:dyDescent="0.2">
      <c r="A102" s="4"/>
      <c r="B102" s="4"/>
      <c r="C102" s="4"/>
      <c r="D102" s="37"/>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38"/>
      <c r="AE102" s="4"/>
      <c r="AF102" s="4"/>
      <c r="AG102" s="4"/>
      <c r="AH102" s="4"/>
      <c r="AI102" s="4"/>
      <c r="AJ102" s="4"/>
      <c r="AK102" s="4"/>
      <c r="AL102" s="4"/>
      <c r="AM102" s="4"/>
      <c r="AN102" s="4"/>
      <c r="AO102" s="4"/>
    </row>
    <row r="103" spans="1:41" ht="12.75" customHeight="1" x14ac:dyDescent="0.2">
      <c r="A103" s="4"/>
      <c r="B103" s="4"/>
      <c r="C103" s="4"/>
      <c r="D103" s="37"/>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38"/>
      <c r="AE103" s="4"/>
      <c r="AF103" s="4"/>
      <c r="AG103" s="4"/>
      <c r="AH103" s="4"/>
      <c r="AI103" s="4"/>
      <c r="AJ103" s="4"/>
      <c r="AK103" s="4"/>
      <c r="AL103" s="4"/>
      <c r="AM103" s="4"/>
      <c r="AN103" s="4"/>
      <c r="AO103" s="4"/>
    </row>
    <row r="104" spans="1:41" ht="12.75" customHeight="1" x14ac:dyDescent="0.2">
      <c r="A104" s="4"/>
      <c r="B104" s="4"/>
      <c r="C104" s="4"/>
      <c r="D104" s="37"/>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38"/>
      <c r="AE104" s="4"/>
      <c r="AF104" s="4"/>
      <c r="AG104" s="4"/>
      <c r="AH104" s="4"/>
      <c r="AI104" s="4"/>
      <c r="AJ104" s="4"/>
      <c r="AK104" s="4"/>
      <c r="AL104" s="4"/>
      <c r="AM104" s="4"/>
      <c r="AN104" s="4"/>
      <c r="AO104" s="4"/>
    </row>
    <row r="105" spans="1:41" ht="12.75" customHeight="1" x14ac:dyDescent="0.2">
      <c r="A105" s="4"/>
      <c r="B105" s="4"/>
      <c r="C105" s="4"/>
      <c r="D105" s="37"/>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38"/>
      <c r="AE105" s="4"/>
      <c r="AF105" s="4"/>
      <c r="AG105" s="4"/>
      <c r="AH105" s="4"/>
      <c r="AI105" s="4"/>
      <c r="AJ105" s="4"/>
      <c r="AK105" s="4"/>
      <c r="AL105" s="4"/>
      <c r="AM105" s="4"/>
      <c r="AN105" s="4"/>
      <c r="AO105" s="4"/>
    </row>
    <row r="106" spans="1:41" ht="12.75" customHeight="1" x14ac:dyDescent="0.2">
      <c r="A106" s="4"/>
      <c r="B106" s="4"/>
      <c r="C106" s="4"/>
      <c r="D106" s="37"/>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38"/>
      <c r="AE106" s="4"/>
      <c r="AF106" s="4"/>
      <c r="AG106" s="4"/>
      <c r="AH106" s="4"/>
      <c r="AI106" s="4"/>
      <c r="AJ106" s="4"/>
      <c r="AK106" s="4"/>
      <c r="AL106" s="4"/>
      <c r="AM106" s="4"/>
      <c r="AN106" s="4"/>
      <c r="AO106" s="4"/>
    </row>
    <row r="107" spans="1:41" ht="12.75" customHeight="1" x14ac:dyDescent="0.2">
      <c r="A107" s="4"/>
      <c r="B107" s="4"/>
      <c r="C107" s="4"/>
      <c r="D107" s="37"/>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38"/>
      <c r="AE107" s="4"/>
      <c r="AF107" s="4"/>
      <c r="AG107" s="4"/>
      <c r="AH107" s="4"/>
      <c r="AI107" s="4"/>
      <c r="AJ107" s="4"/>
      <c r="AK107" s="4"/>
      <c r="AL107" s="4"/>
      <c r="AM107" s="4"/>
      <c r="AN107" s="4"/>
      <c r="AO107" s="4"/>
    </row>
    <row r="108" spans="1:41" ht="12.75" customHeight="1" x14ac:dyDescent="0.2">
      <c r="A108" s="4"/>
      <c r="B108" s="4"/>
      <c r="C108" s="4"/>
      <c r="D108" s="37"/>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38"/>
      <c r="AE108" s="4"/>
      <c r="AF108" s="4"/>
      <c r="AG108" s="4"/>
      <c r="AH108" s="4"/>
      <c r="AI108" s="4"/>
      <c r="AJ108" s="4"/>
      <c r="AK108" s="4"/>
      <c r="AL108" s="4"/>
      <c r="AM108" s="4"/>
      <c r="AN108" s="4"/>
      <c r="AO108" s="4"/>
    </row>
    <row r="109" spans="1:41" ht="12.75" customHeight="1" x14ac:dyDescent="0.2">
      <c r="A109" s="4"/>
      <c r="B109" s="4"/>
      <c r="C109" s="4"/>
      <c r="D109" s="37"/>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38"/>
      <c r="AE109" s="4"/>
      <c r="AF109" s="4"/>
      <c r="AG109" s="4"/>
      <c r="AH109" s="4"/>
      <c r="AI109" s="4"/>
      <c r="AJ109" s="4"/>
      <c r="AK109" s="4"/>
      <c r="AL109" s="4"/>
      <c r="AM109" s="4"/>
      <c r="AN109" s="4"/>
      <c r="AO109" s="4"/>
    </row>
    <row r="110" spans="1:41" ht="12.75" customHeight="1" x14ac:dyDescent="0.2">
      <c r="A110" s="4"/>
      <c r="B110" s="4"/>
      <c r="C110" s="4"/>
      <c r="D110" s="37"/>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38"/>
      <c r="AE110" s="4"/>
      <c r="AF110" s="4"/>
      <c r="AG110" s="4"/>
      <c r="AH110" s="4"/>
      <c r="AI110" s="4"/>
      <c r="AJ110" s="4"/>
      <c r="AK110" s="4"/>
      <c r="AL110" s="4"/>
      <c r="AM110" s="4"/>
      <c r="AN110" s="4"/>
      <c r="AO110" s="4"/>
    </row>
    <row r="111" spans="1:41" ht="12.75" customHeight="1" x14ac:dyDescent="0.2">
      <c r="A111" s="4"/>
      <c r="B111" s="4"/>
      <c r="C111" s="4"/>
      <c r="D111" s="37"/>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38"/>
      <c r="AE111" s="4"/>
      <c r="AF111" s="4"/>
      <c r="AG111" s="4"/>
      <c r="AH111" s="4"/>
      <c r="AI111" s="4"/>
      <c r="AJ111" s="4"/>
      <c r="AK111" s="4"/>
      <c r="AL111" s="4"/>
      <c r="AM111" s="4"/>
      <c r="AN111" s="4"/>
      <c r="AO111" s="4"/>
    </row>
    <row r="112" spans="1:41" ht="12.75" customHeight="1" x14ac:dyDescent="0.2">
      <c r="A112" s="4"/>
      <c r="B112" s="4"/>
      <c r="C112" s="4"/>
      <c r="D112" s="37"/>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38"/>
      <c r="AE112" s="4"/>
      <c r="AF112" s="4"/>
      <c r="AG112" s="4"/>
      <c r="AH112" s="4"/>
      <c r="AI112" s="4"/>
      <c r="AJ112" s="4"/>
      <c r="AK112" s="4"/>
      <c r="AL112" s="4"/>
      <c r="AM112" s="4"/>
      <c r="AN112" s="4"/>
      <c r="AO112" s="4"/>
    </row>
    <row r="113" spans="1:41" ht="12.75" customHeight="1" x14ac:dyDescent="0.2">
      <c r="A113" s="4"/>
      <c r="B113" s="4"/>
      <c r="C113" s="4"/>
      <c r="D113" s="37"/>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38"/>
      <c r="AE113" s="4"/>
      <c r="AF113" s="4"/>
      <c r="AG113" s="4"/>
      <c r="AH113" s="4"/>
      <c r="AI113" s="4"/>
      <c r="AJ113" s="4"/>
      <c r="AK113" s="4"/>
      <c r="AL113" s="4"/>
      <c r="AM113" s="4"/>
      <c r="AN113" s="4"/>
      <c r="AO113" s="4"/>
    </row>
    <row r="114" spans="1:41" ht="12.75" customHeight="1" x14ac:dyDescent="0.2">
      <c r="A114" s="4"/>
      <c r="B114" s="4"/>
      <c r="C114" s="4"/>
      <c r="D114" s="37"/>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38"/>
      <c r="AE114" s="4"/>
      <c r="AF114" s="4"/>
      <c r="AG114" s="4"/>
      <c r="AH114" s="4"/>
      <c r="AI114" s="4"/>
      <c r="AJ114" s="4"/>
      <c r="AK114" s="4"/>
      <c r="AL114" s="4"/>
      <c r="AM114" s="4"/>
      <c r="AN114" s="4"/>
      <c r="AO114" s="4"/>
    </row>
    <row r="115" spans="1:41" ht="12.75" customHeight="1" x14ac:dyDescent="0.2">
      <c r="A115" s="4"/>
      <c r="B115" s="4"/>
      <c r="C115" s="4"/>
      <c r="D115" s="37"/>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38"/>
      <c r="AE115" s="4"/>
      <c r="AF115" s="4"/>
      <c r="AG115" s="4"/>
      <c r="AH115" s="4"/>
      <c r="AI115" s="4"/>
      <c r="AJ115" s="4"/>
      <c r="AK115" s="4"/>
      <c r="AL115" s="4"/>
      <c r="AM115" s="4"/>
      <c r="AN115" s="4"/>
      <c r="AO115" s="4"/>
    </row>
    <row r="116" spans="1:41" ht="12.75" customHeight="1" x14ac:dyDescent="0.2">
      <c r="A116" s="4"/>
      <c r="B116" s="4"/>
      <c r="C116" s="4"/>
      <c r="D116" s="37"/>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38"/>
      <c r="AE116" s="4"/>
      <c r="AF116" s="4"/>
      <c r="AG116" s="4"/>
      <c r="AH116" s="4"/>
      <c r="AI116" s="4"/>
      <c r="AJ116" s="4"/>
      <c r="AK116" s="4"/>
      <c r="AL116" s="4"/>
      <c r="AM116" s="4"/>
      <c r="AN116" s="4"/>
      <c r="AO116" s="4"/>
    </row>
    <row r="117" spans="1:41" ht="12.75" customHeight="1" x14ac:dyDescent="0.2">
      <c r="A117" s="4"/>
      <c r="B117" s="4"/>
      <c r="C117" s="4"/>
      <c r="D117" s="37"/>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38"/>
      <c r="AE117" s="4"/>
      <c r="AF117" s="4"/>
      <c r="AG117" s="4"/>
      <c r="AH117" s="4"/>
      <c r="AI117" s="4"/>
      <c r="AJ117" s="4"/>
      <c r="AK117" s="4"/>
      <c r="AL117" s="4"/>
      <c r="AM117" s="4"/>
      <c r="AN117" s="4"/>
      <c r="AO117" s="4"/>
    </row>
    <row r="118" spans="1:41" ht="12.75" customHeight="1" x14ac:dyDescent="0.2">
      <c r="A118" s="4"/>
      <c r="B118" s="4"/>
      <c r="C118" s="4"/>
      <c r="D118" s="37"/>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38"/>
      <c r="AE118" s="4"/>
      <c r="AF118" s="4"/>
      <c r="AG118" s="4"/>
      <c r="AH118" s="4"/>
      <c r="AI118" s="4"/>
      <c r="AJ118" s="4"/>
      <c r="AK118" s="4"/>
      <c r="AL118" s="4"/>
      <c r="AM118" s="4"/>
      <c r="AN118" s="4"/>
      <c r="AO118" s="4"/>
    </row>
    <row r="119" spans="1:41" ht="12.75" customHeight="1" x14ac:dyDescent="0.2">
      <c r="A119" s="4"/>
      <c r="B119" s="4"/>
      <c r="C119" s="4"/>
      <c r="D119" s="37"/>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38"/>
      <c r="AE119" s="4"/>
      <c r="AF119" s="4"/>
      <c r="AG119" s="4"/>
      <c r="AH119" s="4"/>
      <c r="AI119" s="4"/>
      <c r="AJ119" s="4"/>
      <c r="AK119" s="4"/>
      <c r="AL119" s="4"/>
      <c r="AM119" s="4"/>
      <c r="AN119" s="4"/>
      <c r="AO119" s="4"/>
    </row>
    <row r="120" spans="1:41" ht="12.75" customHeight="1" x14ac:dyDescent="0.2">
      <c r="A120" s="4"/>
      <c r="B120" s="4"/>
      <c r="C120" s="4"/>
      <c r="D120" s="37"/>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38"/>
      <c r="AE120" s="4"/>
      <c r="AF120" s="4"/>
      <c r="AG120" s="4"/>
      <c r="AH120" s="4"/>
      <c r="AI120" s="4"/>
      <c r="AJ120" s="4"/>
      <c r="AK120" s="4"/>
      <c r="AL120" s="4"/>
      <c r="AM120" s="4"/>
      <c r="AN120" s="4"/>
      <c r="AO120" s="4"/>
    </row>
    <row r="121" spans="1:41" ht="12.75" customHeight="1" x14ac:dyDescent="0.2">
      <c r="A121" s="4"/>
      <c r="B121" s="4"/>
      <c r="C121" s="4"/>
      <c r="D121" s="37"/>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38"/>
      <c r="AE121" s="4"/>
      <c r="AF121" s="4"/>
      <c r="AG121" s="4"/>
      <c r="AH121" s="4"/>
      <c r="AI121" s="4"/>
      <c r="AJ121" s="4"/>
      <c r="AK121" s="4"/>
      <c r="AL121" s="4"/>
      <c r="AM121" s="4"/>
      <c r="AN121" s="4"/>
      <c r="AO121" s="4"/>
    </row>
    <row r="122" spans="1:41" ht="12.75" customHeight="1" x14ac:dyDescent="0.2">
      <c r="A122" s="4"/>
      <c r="B122" s="4"/>
      <c r="C122" s="4"/>
      <c r="D122" s="37"/>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38"/>
      <c r="AE122" s="4"/>
      <c r="AF122" s="4"/>
      <c r="AG122" s="4"/>
      <c r="AH122" s="4"/>
      <c r="AI122" s="4"/>
      <c r="AJ122" s="4"/>
      <c r="AK122" s="4"/>
      <c r="AL122" s="4"/>
      <c r="AM122" s="4"/>
      <c r="AN122" s="4"/>
      <c r="AO122" s="4"/>
    </row>
    <row r="123" spans="1:41" ht="12.75" customHeight="1" x14ac:dyDescent="0.2">
      <c r="A123" s="4"/>
      <c r="B123" s="4"/>
      <c r="C123" s="4"/>
      <c r="D123" s="37"/>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38"/>
      <c r="AE123" s="4"/>
      <c r="AF123" s="4"/>
      <c r="AG123" s="4"/>
      <c r="AH123" s="4"/>
      <c r="AI123" s="4"/>
      <c r="AJ123" s="4"/>
      <c r="AK123" s="4"/>
      <c r="AL123" s="4"/>
      <c r="AM123" s="4"/>
      <c r="AN123" s="4"/>
      <c r="AO123" s="4"/>
    </row>
    <row r="124" spans="1:41" ht="12.75" customHeight="1" x14ac:dyDescent="0.2">
      <c r="A124" s="4"/>
      <c r="B124" s="4"/>
      <c r="C124" s="4"/>
      <c r="D124" s="37"/>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38"/>
      <c r="AE124" s="4"/>
      <c r="AF124" s="4"/>
      <c r="AG124" s="4"/>
      <c r="AH124" s="4"/>
      <c r="AI124" s="4"/>
      <c r="AJ124" s="4"/>
      <c r="AK124" s="4"/>
      <c r="AL124" s="4"/>
      <c r="AM124" s="4"/>
      <c r="AN124" s="4"/>
      <c r="AO124" s="4"/>
    </row>
    <row r="125" spans="1:41" ht="12.75" customHeight="1" x14ac:dyDescent="0.2">
      <c r="A125" s="4"/>
      <c r="B125" s="4"/>
      <c r="C125" s="4"/>
      <c r="D125" s="37"/>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38"/>
      <c r="AE125" s="4"/>
      <c r="AF125" s="4"/>
      <c r="AG125" s="4"/>
      <c r="AH125" s="4"/>
      <c r="AI125" s="4"/>
      <c r="AJ125" s="4"/>
      <c r="AK125" s="4"/>
      <c r="AL125" s="4"/>
      <c r="AM125" s="4"/>
      <c r="AN125" s="4"/>
      <c r="AO125" s="4"/>
    </row>
    <row r="126" spans="1:41" ht="12.75" customHeight="1" x14ac:dyDescent="0.2">
      <c r="A126" s="4"/>
      <c r="B126" s="4"/>
      <c r="C126" s="4"/>
      <c r="D126" s="37"/>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38"/>
      <c r="AE126" s="4"/>
      <c r="AF126" s="4"/>
      <c r="AG126" s="4"/>
      <c r="AH126" s="4"/>
      <c r="AI126" s="4"/>
      <c r="AJ126" s="4"/>
      <c r="AK126" s="4"/>
      <c r="AL126" s="4"/>
      <c r="AM126" s="4"/>
      <c r="AN126" s="4"/>
      <c r="AO126" s="4"/>
    </row>
    <row r="127" spans="1:41" ht="12.75" customHeight="1" x14ac:dyDescent="0.2">
      <c r="A127" s="4"/>
      <c r="B127" s="4"/>
      <c r="C127" s="4"/>
      <c r="D127" s="37"/>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38"/>
      <c r="AE127" s="4"/>
      <c r="AF127" s="4"/>
      <c r="AG127" s="4"/>
      <c r="AH127" s="4"/>
      <c r="AI127" s="4"/>
      <c r="AJ127" s="4"/>
      <c r="AK127" s="4"/>
      <c r="AL127" s="4"/>
      <c r="AM127" s="4"/>
      <c r="AN127" s="4"/>
      <c r="AO127" s="4"/>
    </row>
    <row r="128" spans="1:41" ht="12.75" customHeight="1" x14ac:dyDescent="0.2">
      <c r="A128" s="4"/>
      <c r="B128" s="4"/>
      <c r="C128" s="4"/>
      <c r="D128" s="37"/>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38"/>
      <c r="AE128" s="4"/>
      <c r="AF128" s="4"/>
      <c r="AG128" s="4"/>
      <c r="AH128" s="4"/>
      <c r="AI128" s="4"/>
      <c r="AJ128" s="4"/>
      <c r="AK128" s="4"/>
      <c r="AL128" s="4"/>
      <c r="AM128" s="4"/>
      <c r="AN128" s="4"/>
      <c r="AO128" s="4"/>
    </row>
    <row r="129" spans="1:41" ht="12.75" customHeight="1" x14ac:dyDescent="0.2">
      <c r="A129" s="4"/>
      <c r="B129" s="4"/>
      <c r="C129" s="4"/>
      <c r="D129" s="37"/>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38"/>
      <c r="AE129" s="4"/>
      <c r="AF129" s="4"/>
      <c r="AG129" s="4"/>
      <c r="AH129" s="4"/>
      <c r="AI129" s="4"/>
      <c r="AJ129" s="4"/>
      <c r="AK129" s="4"/>
      <c r="AL129" s="4"/>
      <c r="AM129" s="4"/>
      <c r="AN129" s="4"/>
      <c r="AO129" s="4"/>
    </row>
    <row r="130" spans="1:41" ht="12.75" customHeight="1" x14ac:dyDescent="0.2">
      <c r="A130" s="4"/>
      <c r="B130" s="4"/>
      <c r="C130" s="4"/>
      <c r="D130" s="37"/>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38"/>
      <c r="AE130" s="4"/>
      <c r="AF130" s="4"/>
      <c r="AG130" s="4"/>
      <c r="AH130" s="4"/>
      <c r="AI130" s="4"/>
      <c r="AJ130" s="4"/>
      <c r="AK130" s="4"/>
      <c r="AL130" s="4"/>
      <c r="AM130" s="4"/>
      <c r="AN130" s="4"/>
      <c r="AO130" s="4"/>
    </row>
    <row r="131" spans="1:41" ht="12.75" customHeight="1" x14ac:dyDescent="0.2">
      <c r="A131" s="4"/>
      <c r="B131" s="4"/>
      <c r="C131" s="4"/>
      <c r="D131" s="37"/>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38"/>
      <c r="AE131" s="4"/>
      <c r="AF131" s="4"/>
      <c r="AG131" s="4"/>
      <c r="AH131" s="4"/>
      <c r="AI131" s="4"/>
      <c r="AJ131" s="4"/>
      <c r="AK131" s="4"/>
      <c r="AL131" s="4"/>
      <c r="AM131" s="4"/>
      <c r="AN131" s="4"/>
      <c r="AO131" s="4"/>
    </row>
    <row r="132" spans="1:41" ht="12.75" customHeight="1" x14ac:dyDescent="0.2">
      <c r="A132" s="4"/>
      <c r="B132" s="4"/>
      <c r="C132" s="4"/>
      <c r="D132" s="37"/>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38"/>
      <c r="AE132" s="4"/>
      <c r="AF132" s="4"/>
      <c r="AG132" s="4"/>
      <c r="AH132" s="4"/>
      <c r="AI132" s="4"/>
      <c r="AJ132" s="4"/>
      <c r="AK132" s="4"/>
      <c r="AL132" s="4"/>
      <c r="AM132" s="4"/>
      <c r="AN132" s="4"/>
      <c r="AO132" s="4"/>
    </row>
    <row r="133" spans="1:41" ht="12.75" customHeight="1" x14ac:dyDescent="0.2">
      <c r="A133" s="4"/>
      <c r="B133" s="4"/>
      <c r="C133" s="4"/>
      <c r="D133" s="37"/>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38"/>
      <c r="AE133" s="4"/>
      <c r="AF133" s="4"/>
      <c r="AG133" s="4"/>
      <c r="AH133" s="4"/>
      <c r="AI133" s="4"/>
      <c r="AJ133" s="4"/>
      <c r="AK133" s="4"/>
      <c r="AL133" s="4"/>
      <c r="AM133" s="4"/>
      <c r="AN133" s="4"/>
      <c r="AO133" s="4"/>
    </row>
    <row r="134" spans="1:41" ht="12.75" customHeight="1" x14ac:dyDescent="0.2">
      <c r="A134" s="4"/>
      <c r="B134" s="4"/>
      <c r="C134" s="4"/>
      <c r="D134" s="37"/>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38"/>
      <c r="AE134" s="4"/>
      <c r="AF134" s="4"/>
      <c r="AG134" s="4"/>
      <c r="AH134" s="4"/>
      <c r="AI134" s="4"/>
      <c r="AJ134" s="4"/>
      <c r="AK134" s="4"/>
      <c r="AL134" s="4"/>
      <c r="AM134" s="4"/>
      <c r="AN134" s="4"/>
      <c r="AO134" s="4"/>
    </row>
    <row r="135" spans="1:41" ht="12.75" customHeight="1" x14ac:dyDescent="0.2">
      <c r="A135" s="4"/>
      <c r="B135" s="4"/>
      <c r="C135" s="4"/>
      <c r="D135" s="37"/>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38"/>
      <c r="AE135" s="4"/>
      <c r="AF135" s="4"/>
      <c r="AG135" s="4"/>
      <c r="AH135" s="4"/>
      <c r="AI135" s="4"/>
      <c r="AJ135" s="4"/>
      <c r="AK135" s="4"/>
      <c r="AL135" s="4"/>
      <c r="AM135" s="4"/>
      <c r="AN135" s="4"/>
      <c r="AO135" s="4"/>
    </row>
    <row r="136" spans="1:41" ht="12.75" customHeight="1" x14ac:dyDescent="0.2">
      <c r="A136" s="4"/>
      <c r="B136" s="4"/>
      <c r="C136" s="4"/>
      <c r="D136" s="37"/>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38"/>
      <c r="AE136" s="4"/>
      <c r="AF136" s="4"/>
      <c r="AG136" s="4"/>
      <c r="AH136" s="4"/>
      <c r="AI136" s="4"/>
      <c r="AJ136" s="4"/>
      <c r="AK136" s="4"/>
      <c r="AL136" s="4"/>
      <c r="AM136" s="4"/>
      <c r="AN136" s="4"/>
      <c r="AO136" s="4"/>
    </row>
    <row r="137" spans="1:41" ht="12.75" customHeight="1" x14ac:dyDescent="0.2">
      <c r="A137" s="4"/>
      <c r="B137" s="4"/>
      <c r="C137" s="4"/>
      <c r="D137" s="37"/>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38"/>
      <c r="AE137" s="4"/>
      <c r="AF137" s="4"/>
      <c r="AG137" s="4"/>
      <c r="AH137" s="4"/>
      <c r="AI137" s="4"/>
      <c r="AJ137" s="4"/>
      <c r="AK137" s="4"/>
      <c r="AL137" s="4"/>
      <c r="AM137" s="4"/>
      <c r="AN137" s="4"/>
      <c r="AO137" s="4"/>
    </row>
    <row r="138" spans="1:41" ht="12.75" customHeight="1" x14ac:dyDescent="0.2">
      <c r="A138" s="4"/>
      <c r="B138" s="4"/>
      <c r="C138" s="4"/>
      <c r="D138" s="37"/>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38"/>
      <c r="AE138" s="4"/>
      <c r="AF138" s="4"/>
      <c r="AG138" s="4"/>
      <c r="AH138" s="4"/>
      <c r="AI138" s="4"/>
      <c r="AJ138" s="4"/>
      <c r="AK138" s="4"/>
      <c r="AL138" s="4"/>
      <c r="AM138" s="4"/>
      <c r="AN138" s="4"/>
      <c r="AO138" s="4"/>
    </row>
    <row r="139" spans="1:41" ht="12.75" customHeight="1" x14ac:dyDescent="0.2">
      <c r="A139" s="4"/>
      <c r="B139" s="4"/>
      <c r="C139" s="4"/>
      <c r="D139" s="37"/>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38"/>
      <c r="AE139" s="4"/>
      <c r="AF139" s="4"/>
      <c r="AG139" s="4"/>
      <c r="AH139" s="4"/>
      <c r="AI139" s="4"/>
      <c r="AJ139" s="4"/>
      <c r="AK139" s="4"/>
      <c r="AL139" s="4"/>
      <c r="AM139" s="4"/>
      <c r="AN139" s="4"/>
      <c r="AO139" s="4"/>
    </row>
    <row r="140" spans="1:41" ht="12.75" customHeight="1" x14ac:dyDescent="0.2">
      <c r="A140" s="4"/>
      <c r="B140" s="4"/>
      <c r="C140" s="4"/>
      <c r="D140" s="37"/>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38"/>
      <c r="AE140" s="4"/>
      <c r="AF140" s="4"/>
      <c r="AG140" s="4"/>
      <c r="AH140" s="4"/>
      <c r="AI140" s="4"/>
      <c r="AJ140" s="4"/>
      <c r="AK140" s="4"/>
      <c r="AL140" s="4"/>
      <c r="AM140" s="4"/>
      <c r="AN140" s="4"/>
      <c r="AO140" s="4"/>
    </row>
    <row r="141" spans="1:41" ht="12.75" customHeight="1" x14ac:dyDescent="0.2">
      <c r="A141" s="4"/>
      <c r="B141" s="4"/>
      <c r="C141" s="4"/>
      <c r="D141" s="37"/>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38"/>
      <c r="AE141" s="4"/>
      <c r="AF141" s="4"/>
      <c r="AG141" s="4"/>
      <c r="AH141" s="4"/>
      <c r="AI141" s="4"/>
      <c r="AJ141" s="4"/>
      <c r="AK141" s="4"/>
      <c r="AL141" s="4"/>
      <c r="AM141" s="4"/>
      <c r="AN141" s="4"/>
      <c r="AO141" s="4"/>
    </row>
    <row r="142" spans="1:41" ht="12.75" customHeight="1" x14ac:dyDescent="0.2">
      <c r="A142" s="4"/>
      <c r="B142" s="4"/>
      <c r="C142" s="4"/>
      <c r="D142" s="37"/>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38"/>
      <c r="AE142" s="4"/>
      <c r="AF142" s="4"/>
      <c r="AG142" s="4"/>
      <c r="AH142" s="4"/>
      <c r="AI142" s="4"/>
      <c r="AJ142" s="4"/>
      <c r="AK142" s="4"/>
      <c r="AL142" s="4"/>
      <c r="AM142" s="4"/>
      <c r="AN142" s="4"/>
      <c r="AO142" s="4"/>
    </row>
    <row r="143" spans="1:41" ht="12.75" customHeight="1" x14ac:dyDescent="0.2">
      <c r="A143" s="4"/>
      <c r="B143" s="4"/>
      <c r="C143" s="4"/>
      <c r="D143" s="37"/>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38"/>
      <c r="AE143" s="4"/>
      <c r="AF143" s="4"/>
      <c r="AG143" s="4"/>
      <c r="AH143" s="4"/>
      <c r="AI143" s="4"/>
      <c r="AJ143" s="4"/>
      <c r="AK143" s="4"/>
      <c r="AL143" s="4"/>
      <c r="AM143" s="4"/>
      <c r="AN143" s="4"/>
      <c r="AO143" s="4"/>
    </row>
    <row r="144" spans="1:41" ht="12.75" customHeight="1" x14ac:dyDescent="0.2">
      <c r="A144" s="4"/>
      <c r="B144" s="4"/>
      <c r="C144" s="4"/>
      <c r="D144" s="37"/>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38"/>
      <c r="AE144" s="4"/>
      <c r="AF144" s="4"/>
      <c r="AG144" s="4"/>
      <c r="AH144" s="4"/>
      <c r="AI144" s="4"/>
      <c r="AJ144" s="4"/>
      <c r="AK144" s="4"/>
      <c r="AL144" s="4"/>
      <c r="AM144" s="4"/>
      <c r="AN144" s="4"/>
      <c r="AO144" s="4"/>
    </row>
    <row r="145" spans="1:41" ht="12.75" customHeight="1" x14ac:dyDescent="0.2">
      <c r="A145" s="4"/>
      <c r="B145" s="4"/>
      <c r="C145" s="4"/>
      <c r="D145" s="37"/>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38"/>
      <c r="AE145" s="4"/>
      <c r="AF145" s="4"/>
      <c r="AG145" s="4"/>
      <c r="AH145" s="4"/>
      <c r="AI145" s="4"/>
      <c r="AJ145" s="4"/>
      <c r="AK145" s="4"/>
      <c r="AL145" s="4"/>
      <c r="AM145" s="4"/>
      <c r="AN145" s="4"/>
      <c r="AO145" s="4"/>
    </row>
    <row r="146" spans="1:41" ht="12.75" customHeight="1" x14ac:dyDescent="0.2">
      <c r="A146" s="4"/>
      <c r="B146" s="4"/>
      <c r="C146" s="4"/>
      <c r="D146" s="37"/>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38"/>
      <c r="AE146" s="4"/>
      <c r="AF146" s="4"/>
      <c r="AG146" s="4"/>
      <c r="AH146" s="4"/>
      <c r="AI146" s="4"/>
      <c r="AJ146" s="4"/>
      <c r="AK146" s="4"/>
      <c r="AL146" s="4"/>
      <c r="AM146" s="4"/>
      <c r="AN146" s="4"/>
      <c r="AO146" s="4"/>
    </row>
    <row r="147" spans="1:41" ht="12.75" customHeight="1" x14ac:dyDescent="0.2">
      <c r="A147" s="4"/>
      <c r="B147" s="4"/>
      <c r="C147" s="4"/>
      <c r="D147" s="37"/>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38"/>
      <c r="AE147" s="4"/>
      <c r="AF147" s="4"/>
      <c r="AG147" s="4"/>
      <c r="AH147" s="4"/>
      <c r="AI147" s="4"/>
      <c r="AJ147" s="4"/>
      <c r="AK147" s="4"/>
      <c r="AL147" s="4"/>
      <c r="AM147" s="4"/>
      <c r="AN147" s="4"/>
      <c r="AO147" s="4"/>
    </row>
    <row r="148" spans="1:41" ht="12.75" customHeight="1" x14ac:dyDescent="0.2">
      <c r="A148" s="4"/>
      <c r="B148" s="4"/>
      <c r="C148" s="4"/>
      <c r="D148" s="37"/>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38"/>
      <c r="AE148" s="4"/>
      <c r="AF148" s="4"/>
      <c r="AG148" s="4"/>
      <c r="AH148" s="4"/>
      <c r="AI148" s="4"/>
      <c r="AJ148" s="4"/>
      <c r="AK148" s="4"/>
      <c r="AL148" s="4"/>
      <c r="AM148" s="4"/>
      <c r="AN148" s="4"/>
      <c r="AO148" s="4"/>
    </row>
    <row r="149" spans="1:41" ht="12.75" customHeight="1" x14ac:dyDescent="0.2">
      <c r="A149" s="4"/>
      <c r="B149" s="4"/>
      <c r="C149" s="4"/>
      <c r="D149" s="37"/>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38"/>
      <c r="AE149" s="4"/>
      <c r="AF149" s="4"/>
      <c r="AG149" s="4"/>
      <c r="AH149" s="4"/>
      <c r="AI149" s="4"/>
      <c r="AJ149" s="4"/>
      <c r="AK149" s="4"/>
      <c r="AL149" s="4"/>
      <c r="AM149" s="4"/>
      <c r="AN149" s="4"/>
      <c r="AO149" s="4"/>
    </row>
    <row r="150" spans="1:41" ht="12.75" customHeight="1" x14ac:dyDescent="0.2">
      <c r="A150" s="4"/>
      <c r="B150" s="4"/>
      <c r="C150" s="4"/>
      <c r="D150" s="37"/>
      <c r="E150" s="4"/>
      <c r="F150" s="4"/>
      <c r="G150" s="4"/>
      <c r="H150" s="4"/>
      <c r="I150" s="4"/>
      <c r="J150" s="4"/>
      <c r="K150" s="4"/>
      <c r="L150" s="4"/>
      <c r="M150" s="4"/>
      <c r="N150" s="4"/>
      <c r="O150" s="4"/>
      <c r="P150" s="4"/>
      <c r="Q150" s="4"/>
      <c r="R150" s="4"/>
      <c r="S150" s="4"/>
      <c r="T150" s="4"/>
      <c r="U150" s="4"/>
      <c r="V150" s="4"/>
      <c r="W150" s="4"/>
      <c r="X150" s="4"/>
      <c r="Y150" s="4"/>
      <c r="Z150" s="4"/>
      <c r="AA150" s="4"/>
      <c r="AB150" s="4"/>
      <c r="AC150" s="4"/>
      <c r="AD150" s="38"/>
      <c r="AE150" s="4"/>
      <c r="AF150" s="4"/>
      <c r="AG150" s="4"/>
      <c r="AH150" s="4"/>
      <c r="AI150" s="4"/>
      <c r="AJ150" s="4"/>
      <c r="AK150" s="4"/>
      <c r="AL150" s="4"/>
      <c r="AM150" s="4"/>
      <c r="AN150" s="4"/>
      <c r="AO150" s="4"/>
    </row>
    <row r="151" spans="1:41" ht="12.75" customHeight="1" x14ac:dyDescent="0.2">
      <c r="A151" s="4"/>
      <c r="B151" s="4"/>
      <c r="C151" s="4"/>
      <c r="D151" s="37"/>
      <c r="E151" s="4"/>
      <c r="F151" s="4"/>
      <c r="G151" s="4"/>
      <c r="H151" s="4"/>
      <c r="I151" s="4"/>
      <c r="J151" s="4"/>
      <c r="K151" s="4"/>
      <c r="L151" s="4"/>
      <c r="M151" s="4"/>
      <c r="N151" s="4"/>
      <c r="O151" s="4"/>
      <c r="P151" s="4"/>
      <c r="Q151" s="4"/>
      <c r="R151" s="4"/>
      <c r="S151" s="4"/>
      <c r="T151" s="4"/>
      <c r="U151" s="4"/>
      <c r="V151" s="4"/>
      <c r="W151" s="4"/>
      <c r="X151" s="4"/>
      <c r="Y151" s="4"/>
      <c r="Z151" s="4"/>
      <c r="AA151" s="4"/>
      <c r="AB151" s="4"/>
      <c r="AC151" s="4"/>
      <c r="AD151" s="38"/>
      <c r="AE151" s="4"/>
      <c r="AF151" s="4"/>
      <c r="AG151" s="4"/>
      <c r="AH151" s="4"/>
      <c r="AI151" s="4"/>
      <c r="AJ151" s="4"/>
      <c r="AK151" s="4"/>
      <c r="AL151" s="4"/>
      <c r="AM151" s="4"/>
      <c r="AN151" s="4"/>
      <c r="AO151" s="4"/>
    </row>
    <row r="152" spans="1:41" ht="12.75" customHeight="1" x14ac:dyDescent="0.2">
      <c r="A152" s="4"/>
      <c r="B152" s="4"/>
      <c r="C152" s="4"/>
      <c r="D152" s="37"/>
      <c r="E152" s="4"/>
      <c r="F152" s="4"/>
      <c r="G152" s="4"/>
      <c r="H152" s="4"/>
      <c r="I152" s="4"/>
      <c r="J152" s="4"/>
      <c r="K152" s="4"/>
      <c r="L152" s="4"/>
      <c r="M152" s="4"/>
      <c r="N152" s="4"/>
      <c r="O152" s="4"/>
      <c r="P152" s="4"/>
      <c r="Q152" s="4"/>
      <c r="R152" s="4"/>
      <c r="S152" s="4"/>
      <c r="T152" s="4"/>
      <c r="U152" s="4"/>
      <c r="V152" s="4"/>
      <c r="W152" s="4"/>
      <c r="X152" s="4"/>
      <c r="Y152" s="4"/>
      <c r="Z152" s="4"/>
      <c r="AA152" s="4"/>
      <c r="AB152" s="4"/>
      <c r="AC152" s="4"/>
      <c r="AD152" s="38"/>
      <c r="AE152" s="4"/>
      <c r="AF152" s="4"/>
      <c r="AG152" s="4"/>
      <c r="AH152" s="4"/>
      <c r="AI152" s="4"/>
      <c r="AJ152" s="4"/>
      <c r="AK152" s="4"/>
      <c r="AL152" s="4"/>
      <c r="AM152" s="4"/>
      <c r="AN152" s="4"/>
      <c r="AO152" s="4"/>
    </row>
    <row r="153" spans="1:41" ht="12.75" customHeight="1" x14ac:dyDescent="0.2">
      <c r="A153" s="4"/>
      <c r="B153" s="4"/>
      <c r="C153" s="4"/>
      <c r="D153" s="37"/>
      <c r="E153" s="4"/>
      <c r="F153" s="4"/>
      <c r="G153" s="4"/>
      <c r="H153" s="4"/>
      <c r="I153" s="4"/>
      <c r="J153" s="4"/>
      <c r="K153" s="4"/>
      <c r="L153" s="4"/>
      <c r="M153" s="4"/>
      <c r="N153" s="4"/>
      <c r="O153" s="4"/>
      <c r="P153" s="4"/>
      <c r="Q153" s="4"/>
      <c r="R153" s="4"/>
      <c r="S153" s="4"/>
      <c r="T153" s="4"/>
      <c r="U153" s="4"/>
      <c r="V153" s="4"/>
      <c r="W153" s="4"/>
      <c r="X153" s="4"/>
      <c r="Y153" s="4"/>
      <c r="Z153" s="4"/>
      <c r="AA153" s="4"/>
      <c r="AB153" s="4"/>
      <c r="AC153" s="4"/>
      <c r="AD153" s="38"/>
      <c r="AE153" s="4"/>
      <c r="AF153" s="4"/>
      <c r="AG153" s="4"/>
      <c r="AH153" s="4"/>
      <c r="AI153" s="4"/>
      <c r="AJ153" s="4"/>
      <c r="AK153" s="4"/>
      <c r="AL153" s="4"/>
      <c r="AM153" s="4"/>
      <c r="AN153" s="4"/>
      <c r="AO153" s="4"/>
    </row>
    <row r="154" spans="1:41" ht="12.75" customHeight="1" x14ac:dyDescent="0.2">
      <c r="A154" s="4"/>
      <c r="B154" s="4"/>
      <c r="C154" s="4"/>
      <c r="D154" s="37"/>
      <c r="E154" s="4"/>
      <c r="F154" s="4"/>
      <c r="G154" s="4"/>
      <c r="H154" s="4"/>
      <c r="I154" s="4"/>
      <c r="J154" s="4"/>
      <c r="K154" s="4"/>
      <c r="L154" s="4"/>
      <c r="M154" s="4"/>
      <c r="N154" s="4"/>
      <c r="O154" s="4"/>
      <c r="P154" s="4"/>
      <c r="Q154" s="4"/>
      <c r="R154" s="4"/>
      <c r="S154" s="4"/>
      <c r="T154" s="4"/>
      <c r="U154" s="4"/>
      <c r="V154" s="4"/>
      <c r="W154" s="4"/>
      <c r="X154" s="4"/>
      <c r="Y154" s="4"/>
      <c r="Z154" s="4"/>
      <c r="AA154" s="4"/>
      <c r="AB154" s="4"/>
      <c r="AC154" s="4"/>
      <c r="AD154" s="38"/>
      <c r="AE154" s="4"/>
      <c r="AF154" s="4"/>
      <c r="AG154" s="4"/>
      <c r="AH154" s="4"/>
      <c r="AI154" s="4"/>
      <c r="AJ154" s="4"/>
      <c r="AK154" s="4"/>
      <c r="AL154" s="4"/>
      <c r="AM154" s="4"/>
      <c r="AN154" s="4"/>
      <c r="AO154" s="4"/>
    </row>
    <row r="155" spans="1:41" ht="12.75" customHeight="1" x14ac:dyDescent="0.2">
      <c r="A155" s="4"/>
      <c r="B155" s="4"/>
      <c r="C155" s="4"/>
      <c r="D155" s="37"/>
      <c r="E155" s="4"/>
      <c r="F155" s="4"/>
      <c r="G155" s="4"/>
      <c r="H155" s="4"/>
      <c r="I155" s="4"/>
      <c r="J155" s="4"/>
      <c r="K155" s="4"/>
      <c r="L155" s="4"/>
      <c r="M155" s="4"/>
      <c r="N155" s="4"/>
      <c r="O155" s="4"/>
      <c r="P155" s="4"/>
      <c r="Q155" s="4"/>
      <c r="R155" s="4"/>
      <c r="S155" s="4"/>
      <c r="T155" s="4"/>
      <c r="U155" s="4"/>
      <c r="V155" s="4"/>
      <c r="W155" s="4"/>
      <c r="X155" s="4"/>
      <c r="Y155" s="4"/>
      <c r="Z155" s="4"/>
      <c r="AA155" s="4"/>
      <c r="AB155" s="4"/>
      <c r="AC155" s="4"/>
      <c r="AD155" s="38"/>
      <c r="AE155" s="4"/>
      <c r="AF155" s="4"/>
      <c r="AG155" s="4"/>
      <c r="AH155" s="4"/>
      <c r="AI155" s="4"/>
      <c r="AJ155" s="4"/>
      <c r="AK155" s="4"/>
      <c r="AL155" s="4"/>
      <c r="AM155" s="4"/>
      <c r="AN155" s="4"/>
      <c r="AO155" s="4"/>
    </row>
    <row r="156" spans="1:41" ht="12.75" customHeight="1" x14ac:dyDescent="0.2">
      <c r="A156" s="4"/>
      <c r="B156" s="4"/>
      <c r="C156" s="4"/>
      <c r="D156" s="37"/>
      <c r="E156" s="4"/>
      <c r="F156" s="4"/>
      <c r="G156" s="4"/>
      <c r="H156" s="4"/>
      <c r="I156" s="4"/>
      <c r="J156" s="4"/>
      <c r="K156" s="4"/>
      <c r="L156" s="4"/>
      <c r="M156" s="4"/>
      <c r="N156" s="4"/>
      <c r="O156" s="4"/>
      <c r="P156" s="4"/>
      <c r="Q156" s="4"/>
      <c r="R156" s="4"/>
      <c r="S156" s="4"/>
      <c r="T156" s="4"/>
      <c r="U156" s="4"/>
      <c r="V156" s="4"/>
      <c r="W156" s="4"/>
      <c r="X156" s="4"/>
      <c r="Y156" s="4"/>
      <c r="Z156" s="4"/>
      <c r="AA156" s="4"/>
      <c r="AB156" s="4"/>
      <c r="AC156" s="4"/>
      <c r="AD156" s="38"/>
      <c r="AE156" s="4"/>
      <c r="AF156" s="4"/>
      <c r="AG156" s="4"/>
      <c r="AH156" s="4"/>
      <c r="AI156" s="4"/>
      <c r="AJ156" s="4"/>
      <c r="AK156" s="4"/>
      <c r="AL156" s="4"/>
      <c r="AM156" s="4"/>
      <c r="AN156" s="4"/>
      <c r="AO156" s="4"/>
    </row>
    <row r="157" spans="1:41" ht="12.75" customHeight="1" x14ac:dyDescent="0.2">
      <c r="A157" s="4"/>
      <c r="B157" s="4"/>
      <c r="C157" s="4"/>
      <c r="D157" s="37"/>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38"/>
      <c r="AE157" s="4"/>
      <c r="AF157" s="4"/>
      <c r="AG157" s="4"/>
      <c r="AH157" s="4"/>
      <c r="AI157" s="4"/>
      <c r="AJ157" s="4"/>
      <c r="AK157" s="4"/>
      <c r="AL157" s="4"/>
      <c r="AM157" s="4"/>
      <c r="AN157" s="4"/>
      <c r="AO157" s="4"/>
    </row>
    <row r="158" spans="1:41" ht="12.75" customHeight="1" x14ac:dyDescent="0.2">
      <c r="A158" s="4"/>
      <c r="B158" s="4"/>
      <c r="C158" s="4"/>
      <c r="D158" s="37"/>
      <c r="E158" s="4"/>
      <c r="F158" s="4"/>
      <c r="G158" s="4"/>
      <c r="H158" s="4"/>
      <c r="I158" s="4"/>
      <c r="J158" s="4"/>
      <c r="K158" s="4"/>
      <c r="L158" s="4"/>
      <c r="M158" s="4"/>
      <c r="N158" s="4"/>
      <c r="O158" s="4"/>
      <c r="P158" s="4"/>
      <c r="Q158" s="4"/>
      <c r="R158" s="4"/>
      <c r="S158" s="4"/>
      <c r="T158" s="4"/>
      <c r="U158" s="4"/>
      <c r="V158" s="4"/>
      <c r="W158" s="4"/>
      <c r="X158" s="4"/>
      <c r="Y158" s="4"/>
      <c r="Z158" s="4"/>
      <c r="AA158" s="4"/>
      <c r="AB158" s="4"/>
      <c r="AC158" s="4"/>
      <c r="AD158" s="38"/>
      <c r="AE158" s="4"/>
      <c r="AF158" s="4"/>
      <c r="AG158" s="4"/>
      <c r="AH158" s="4"/>
      <c r="AI158" s="4"/>
      <c r="AJ158" s="4"/>
      <c r="AK158" s="4"/>
      <c r="AL158" s="4"/>
      <c r="AM158" s="4"/>
      <c r="AN158" s="4"/>
      <c r="AO158" s="4"/>
    </row>
    <row r="159" spans="1:41" ht="12.75" customHeight="1" x14ac:dyDescent="0.2">
      <c r="A159" s="4"/>
      <c r="B159" s="4"/>
      <c r="C159" s="4"/>
      <c r="D159" s="37"/>
      <c r="E159" s="4"/>
      <c r="F159" s="4"/>
      <c r="G159" s="4"/>
      <c r="H159" s="4"/>
      <c r="I159" s="4"/>
      <c r="J159" s="4"/>
      <c r="K159" s="4"/>
      <c r="L159" s="4"/>
      <c r="M159" s="4"/>
      <c r="N159" s="4"/>
      <c r="O159" s="4"/>
      <c r="P159" s="4"/>
      <c r="Q159" s="4"/>
      <c r="R159" s="4"/>
      <c r="S159" s="4"/>
      <c r="T159" s="4"/>
      <c r="U159" s="4"/>
      <c r="V159" s="4"/>
      <c r="W159" s="4"/>
      <c r="X159" s="4"/>
      <c r="Y159" s="4"/>
      <c r="Z159" s="4"/>
      <c r="AA159" s="4"/>
      <c r="AB159" s="4"/>
      <c r="AC159" s="4"/>
      <c r="AD159" s="38"/>
      <c r="AE159" s="4"/>
      <c r="AF159" s="4"/>
      <c r="AG159" s="4"/>
      <c r="AH159" s="4"/>
      <c r="AI159" s="4"/>
      <c r="AJ159" s="4"/>
      <c r="AK159" s="4"/>
      <c r="AL159" s="4"/>
      <c r="AM159" s="4"/>
      <c r="AN159" s="4"/>
      <c r="AO159" s="4"/>
    </row>
    <row r="160" spans="1:41" ht="12.75" customHeight="1" x14ac:dyDescent="0.2">
      <c r="A160" s="4"/>
      <c r="B160" s="4"/>
      <c r="C160" s="4"/>
      <c r="D160" s="37"/>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38"/>
      <c r="AE160" s="4"/>
      <c r="AF160" s="4"/>
      <c r="AG160" s="4"/>
      <c r="AH160" s="4"/>
      <c r="AI160" s="4"/>
      <c r="AJ160" s="4"/>
      <c r="AK160" s="4"/>
      <c r="AL160" s="4"/>
      <c r="AM160" s="4"/>
      <c r="AN160" s="4"/>
      <c r="AO160" s="4"/>
    </row>
    <row r="161" spans="1:41" ht="12.75" customHeight="1" x14ac:dyDescent="0.2">
      <c r="A161" s="4"/>
      <c r="B161" s="4"/>
      <c r="C161" s="4"/>
      <c r="D161" s="37"/>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38"/>
      <c r="AE161" s="4"/>
      <c r="AF161" s="4"/>
      <c r="AG161" s="4"/>
      <c r="AH161" s="4"/>
      <c r="AI161" s="4"/>
      <c r="AJ161" s="4"/>
      <c r="AK161" s="4"/>
      <c r="AL161" s="4"/>
      <c r="AM161" s="4"/>
      <c r="AN161" s="4"/>
      <c r="AO161" s="4"/>
    </row>
    <row r="162" spans="1:41" ht="12.75" customHeight="1" x14ac:dyDescent="0.2">
      <c r="A162" s="4"/>
      <c r="B162" s="4"/>
      <c r="C162" s="4"/>
      <c r="D162" s="37"/>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38"/>
      <c r="AE162" s="4"/>
      <c r="AF162" s="4"/>
      <c r="AG162" s="4"/>
      <c r="AH162" s="4"/>
      <c r="AI162" s="4"/>
      <c r="AJ162" s="4"/>
      <c r="AK162" s="4"/>
      <c r="AL162" s="4"/>
      <c r="AM162" s="4"/>
      <c r="AN162" s="4"/>
      <c r="AO162" s="4"/>
    </row>
    <row r="163" spans="1:41" ht="12.75" customHeight="1" x14ac:dyDescent="0.2">
      <c r="A163" s="4"/>
      <c r="B163" s="4"/>
      <c r="C163" s="4"/>
      <c r="D163" s="37"/>
      <c r="E163" s="4"/>
      <c r="F163" s="4"/>
      <c r="G163" s="4"/>
      <c r="H163" s="4"/>
      <c r="I163" s="4"/>
      <c r="J163" s="4"/>
      <c r="K163" s="4"/>
      <c r="L163" s="4"/>
      <c r="M163" s="4"/>
      <c r="N163" s="4"/>
      <c r="O163" s="4"/>
      <c r="P163" s="4"/>
      <c r="Q163" s="4"/>
      <c r="R163" s="4"/>
      <c r="S163" s="4"/>
      <c r="T163" s="4"/>
      <c r="U163" s="4"/>
      <c r="V163" s="4"/>
      <c r="W163" s="4"/>
      <c r="X163" s="4"/>
      <c r="Y163" s="4"/>
      <c r="Z163" s="4"/>
      <c r="AA163" s="4"/>
      <c r="AB163" s="4"/>
      <c r="AC163" s="4"/>
      <c r="AD163" s="38"/>
      <c r="AE163" s="4"/>
      <c r="AF163" s="4"/>
      <c r="AG163" s="4"/>
      <c r="AH163" s="4"/>
      <c r="AI163" s="4"/>
      <c r="AJ163" s="4"/>
      <c r="AK163" s="4"/>
      <c r="AL163" s="4"/>
      <c r="AM163" s="4"/>
      <c r="AN163" s="4"/>
      <c r="AO163" s="4"/>
    </row>
    <row r="164" spans="1:41" ht="12.75" customHeight="1" x14ac:dyDescent="0.2">
      <c r="A164" s="4"/>
      <c r="B164" s="4"/>
      <c r="C164" s="4"/>
      <c r="D164" s="37"/>
      <c r="E164" s="4"/>
      <c r="F164" s="4"/>
      <c r="G164" s="4"/>
      <c r="H164" s="4"/>
      <c r="I164" s="4"/>
      <c r="J164" s="4"/>
      <c r="K164" s="4"/>
      <c r="L164" s="4"/>
      <c r="M164" s="4"/>
      <c r="N164" s="4"/>
      <c r="O164" s="4"/>
      <c r="P164" s="4"/>
      <c r="Q164" s="4"/>
      <c r="R164" s="4"/>
      <c r="S164" s="4"/>
      <c r="T164" s="4"/>
      <c r="U164" s="4"/>
      <c r="V164" s="4"/>
      <c r="W164" s="4"/>
      <c r="X164" s="4"/>
      <c r="Y164" s="4"/>
      <c r="Z164" s="4"/>
      <c r="AA164" s="4"/>
      <c r="AB164" s="4"/>
      <c r="AC164" s="4"/>
      <c r="AD164" s="38"/>
      <c r="AE164" s="4"/>
      <c r="AF164" s="4"/>
      <c r="AG164" s="4"/>
      <c r="AH164" s="4"/>
      <c r="AI164" s="4"/>
      <c r="AJ164" s="4"/>
      <c r="AK164" s="4"/>
      <c r="AL164" s="4"/>
      <c r="AM164" s="4"/>
      <c r="AN164" s="4"/>
      <c r="AO164" s="4"/>
    </row>
    <row r="165" spans="1:41" ht="12.75" customHeight="1" x14ac:dyDescent="0.2">
      <c r="A165" s="4"/>
      <c r="B165" s="4"/>
      <c r="C165" s="4"/>
      <c r="D165" s="37"/>
      <c r="E165" s="4"/>
      <c r="F165" s="4"/>
      <c r="G165" s="4"/>
      <c r="H165" s="4"/>
      <c r="I165" s="4"/>
      <c r="J165" s="4"/>
      <c r="K165" s="4"/>
      <c r="L165" s="4"/>
      <c r="M165" s="4"/>
      <c r="N165" s="4"/>
      <c r="O165" s="4"/>
      <c r="P165" s="4"/>
      <c r="Q165" s="4"/>
      <c r="R165" s="4"/>
      <c r="S165" s="4"/>
      <c r="T165" s="4"/>
      <c r="U165" s="4"/>
      <c r="V165" s="4"/>
      <c r="W165" s="4"/>
      <c r="X165" s="4"/>
      <c r="Y165" s="4"/>
      <c r="Z165" s="4"/>
      <c r="AA165" s="4"/>
      <c r="AB165" s="4"/>
      <c r="AC165" s="4"/>
      <c r="AD165" s="38"/>
      <c r="AE165" s="4"/>
      <c r="AF165" s="4"/>
      <c r="AG165" s="4"/>
      <c r="AH165" s="4"/>
      <c r="AI165" s="4"/>
      <c r="AJ165" s="4"/>
      <c r="AK165" s="4"/>
      <c r="AL165" s="4"/>
      <c r="AM165" s="4"/>
      <c r="AN165" s="4"/>
      <c r="AO165" s="4"/>
    </row>
    <row r="166" spans="1:41" ht="12.75" customHeight="1" x14ac:dyDescent="0.2">
      <c r="A166" s="4"/>
      <c r="B166" s="4"/>
      <c r="C166" s="4"/>
      <c r="D166" s="37"/>
      <c r="E166" s="4"/>
      <c r="F166" s="4"/>
      <c r="G166" s="4"/>
      <c r="H166" s="4"/>
      <c r="I166" s="4"/>
      <c r="J166" s="4"/>
      <c r="K166" s="4"/>
      <c r="L166" s="4"/>
      <c r="M166" s="4"/>
      <c r="N166" s="4"/>
      <c r="O166" s="4"/>
      <c r="P166" s="4"/>
      <c r="Q166" s="4"/>
      <c r="R166" s="4"/>
      <c r="S166" s="4"/>
      <c r="T166" s="4"/>
      <c r="U166" s="4"/>
      <c r="V166" s="4"/>
      <c r="W166" s="4"/>
      <c r="X166" s="4"/>
      <c r="Y166" s="4"/>
      <c r="Z166" s="4"/>
      <c r="AA166" s="4"/>
      <c r="AB166" s="4"/>
      <c r="AC166" s="4"/>
      <c r="AD166" s="38"/>
      <c r="AE166" s="4"/>
      <c r="AF166" s="4"/>
      <c r="AG166" s="4"/>
      <c r="AH166" s="4"/>
      <c r="AI166" s="4"/>
      <c r="AJ166" s="4"/>
      <c r="AK166" s="4"/>
      <c r="AL166" s="4"/>
      <c r="AM166" s="4"/>
      <c r="AN166" s="4"/>
      <c r="AO166" s="4"/>
    </row>
    <row r="167" spans="1:41" ht="12.75" customHeight="1" x14ac:dyDescent="0.2">
      <c r="A167" s="4"/>
      <c r="B167" s="4"/>
      <c r="C167" s="4"/>
      <c r="D167" s="37"/>
      <c r="E167" s="4"/>
      <c r="F167" s="4"/>
      <c r="G167" s="4"/>
      <c r="H167" s="4"/>
      <c r="I167" s="4"/>
      <c r="J167" s="4"/>
      <c r="K167" s="4"/>
      <c r="L167" s="4"/>
      <c r="M167" s="4"/>
      <c r="N167" s="4"/>
      <c r="O167" s="4"/>
      <c r="P167" s="4"/>
      <c r="Q167" s="4"/>
      <c r="R167" s="4"/>
      <c r="S167" s="4"/>
      <c r="T167" s="4"/>
      <c r="U167" s="4"/>
      <c r="V167" s="4"/>
      <c r="W167" s="4"/>
      <c r="X167" s="4"/>
      <c r="Y167" s="4"/>
      <c r="Z167" s="4"/>
      <c r="AA167" s="4"/>
      <c r="AB167" s="4"/>
      <c r="AC167" s="4"/>
      <c r="AD167" s="38"/>
      <c r="AE167" s="4"/>
      <c r="AF167" s="4"/>
      <c r="AG167" s="4"/>
      <c r="AH167" s="4"/>
      <c r="AI167" s="4"/>
      <c r="AJ167" s="4"/>
      <c r="AK167" s="4"/>
      <c r="AL167" s="4"/>
      <c r="AM167" s="4"/>
      <c r="AN167" s="4"/>
      <c r="AO167" s="4"/>
    </row>
    <row r="168" spans="1:41" ht="12.75" customHeight="1" x14ac:dyDescent="0.2">
      <c r="A168" s="4"/>
      <c r="B168" s="4"/>
      <c r="C168" s="4"/>
      <c r="D168" s="37"/>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38"/>
      <c r="AE168" s="4"/>
      <c r="AF168" s="4"/>
      <c r="AG168" s="4"/>
      <c r="AH168" s="4"/>
      <c r="AI168" s="4"/>
      <c r="AJ168" s="4"/>
      <c r="AK168" s="4"/>
      <c r="AL168" s="4"/>
      <c r="AM168" s="4"/>
      <c r="AN168" s="4"/>
      <c r="AO168" s="4"/>
    </row>
    <row r="169" spans="1:41" ht="12.75" customHeight="1" x14ac:dyDescent="0.2">
      <c r="A169" s="4"/>
      <c r="B169" s="4"/>
      <c r="C169" s="4"/>
      <c r="D169" s="37"/>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38"/>
      <c r="AE169" s="4"/>
      <c r="AF169" s="4"/>
      <c r="AG169" s="4"/>
      <c r="AH169" s="4"/>
      <c r="AI169" s="4"/>
      <c r="AJ169" s="4"/>
      <c r="AK169" s="4"/>
      <c r="AL169" s="4"/>
      <c r="AM169" s="4"/>
      <c r="AN169" s="4"/>
      <c r="AO169" s="4"/>
    </row>
    <row r="170" spans="1:41" ht="12.75" customHeight="1" x14ac:dyDescent="0.2">
      <c r="A170" s="4"/>
      <c r="B170" s="4"/>
      <c r="C170" s="4"/>
      <c r="D170" s="37"/>
      <c r="E170" s="4"/>
      <c r="F170" s="4"/>
      <c r="G170" s="4"/>
      <c r="H170" s="4"/>
      <c r="I170" s="4"/>
      <c r="J170" s="4"/>
      <c r="K170" s="4"/>
      <c r="L170" s="4"/>
      <c r="M170" s="4"/>
      <c r="N170" s="4"/>
      <c r="O170" s="4"/>
      <c r="P170" s="4"/>
      <c r="Q170" s="4"/>
      <c r="R170" s="4"/>
      <c r="S170" s="4"/>
      <c r="T170" s="4"/>
      <c r="U170" s="4"/>
      <c r="V170" s="4"/>
      <c r="W170" s="4"/>
      <c r="X170" s="4"/>
      <c r="Y170" s="4"/>
      <c r="Z170" s="4"/>
      <c r="AA170" s="4"/>
      <c r="AB170" s="4"/>
      <c r="AC170" s="4"/>
      <c r="AD170" s="38"/>
      <c r="AE170" s="4"/>
      <c r="AF170" s="4"/>
      <c r="AG170" s="4"/>
      <c r="AH170" s="4"/>
      <c r="AI170" s="4"/>
      <c r="AJ170" s="4"/>
      <c r="AK170" s="4"/>
      <c r="AL170" s="4"/>
      <c r="AM170" s="4"/>
      <c r="AN170" s="4"/>
      <c r="AO170" s="4"/>
    </row>
    <row r="171" spans="1:41" ht="12.75" customHeight="1" x14ac:dyDescent="0.2">
      <c r="A171" s="4"/>
      <c r="B171" s="4"/>
      <c r="C171" s="4"/>
      <c r="D171" s="37"/>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38"/>
      <c r="AE171" s="4"/>
      <c r="AF171" s="4"/>
      <c r="AG171" s="4"/>
      <c r="AH171" s="4"/>
      <c r="AI171" s="4"/>
      <c r="AJ171" s="4"/>
      <c r="AK171" s="4"/>
      <c r="AL171" s="4"/>
      <c r="AM171" s="4"/>
      <c r="AN171" s="4"/>
      <c r="AO171" s="4"/>
    </row>
    <row r="172" spans="1:41" ht="12.75" customHeight="1" x14ac:dyDescent="0.2">
      <c r="A172" s="4"/>
      <c r="B172" s="4"/>
      <c r="C172" s="4"/>
      <c r="D172" s="37"/>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38"/>
      <c r="AE172" s="4"/>
      <c r="AF172" s="4"/>
      <c r="AG172" s="4"/>
      <c r="AH172" s="4"/>
      <c r="AI172" s="4"/>
      <c r="AJ172" s="4"/>
      <c r="AK172" s="4"/>
      <c r="AL172" s="4"/>
      <c r="AM172" s="4"/>
      <c r="AN172" s="4"/>
      <c r="AO172" s="4"/>
    </row>
    <row r="173" spans="1:41" ht="12.75" customHeight="1" x14ac:dyDescent="0.2">
      <c r="A173" s="4"/>
      <c r="B173" s="4"/>
      <c r="C173" s="4"/>
      <c r="D173" s="37"/>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38"/>
      <c r="AE173" s="4"/>
      <c r="AF173" s="4"/>
      <c r="AG173" s="4"/>
      <c r="AH173" s="4"/>
      <c r="AI173" s="4"/>
      <c r="AJ173" s="4"/>
      <c r="AK173" s="4"/>
      <c r="AL173" s="4"/>
      <c r="AM173" s="4"/>
      <c r="AN173" s="4"/>
      <c r="AO173" s="4"/>
    </row>
    <row r="174" spans="1:41" ht="12.75" customHeight="1" x14ac:dyDescent="0.2">
      <c r="A174" s="4"/>
      <c r="B174" s="4"/>
      <c r="C174" s="4"/>
      <c r="D174" s="37"/>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38"/>
      <c r="AE174" s="4"/>
      <c r="AF174" s="4"/>
      <c r="AG174" s="4"/>
      <c r="AH174" s="4"/>
      <c r="AI174" s="4"/>
      <c r="AJ174" s="4"/>
      <c r="AK174" s="4"/>
      <c r="AL174" s="4"/>
      <c r="AM174" s="4"/>
      <c r="AN174" s="4"/>
      <c r="AO174" s="4"/>
    </row>
    <row r="175" spans="1:41" ht="12.75" customHeight="1" x14ac:dyDescent="0.2">
      <c r="A175" s="4"/>
      <c r="B175" s="4"/>
      <c r="C175" s="4"/>
      <c r="D175" s="37"/>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38"/>
      <c r="AE175" s="4"/>
      <c r="AF175" s="4"/>
      <c r="AG175" s="4"/>
      <c r="AH175" s="4"/>
      <c r="AI175" s="4"/>
      <c r="AJ175" s="4"/>
      <c r="AK175" s="4"/>
      <c r="AL175" s="4"/>
      <c r="AM175" s="4"/>
      <c r="AN175" s="4"/>
      <c r="AO175" s="4"/>
    </row>
    <row r="176" spans="1:41" ht="12.75" customHeight="1" x14ac:dyDescent="0.2">
      <c r="A176" s="4"/>
      <c r="B176" s="4"/>
      <c r="C176" s="4"/>
      <c r="D176" s="37"/>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38"/>
      <c r="AE176" s="4"/>
      <c r="AF176" s="4"/>
      <c r="AG176" s="4"/>
      <c r="AH176" s="4"/>
      <c r="AI176" s="4"/>
      <c r="AJ176" s="4"/>
      <c r="AK176" s="4"/>
      <c r="AL176" s="4"/>
      <c r="AM176" s="4"/>
      <c r="AN176" s="4"/>
      <c r="AO176" s="4"/>
    </row>
    <row r="177" spans="1:41" ht="12.75" customHeight="1" x14ac:dyDescent="0.2">
      <c r="A177" s="4"/>
      <c r="B177" s="4"/>
      <c r="C177" s="4"/>
      <c r="D177" s="37"/>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38"/>
      <c r="AE177" s="4"/>
      <c r="AF177" s="4"/>
      <c r="AG177" s="4"/>
      <c r="AH177" s="4"/>
      <c r="AI177" s="4"/>
      <c r="AJ177" s="4"/>
      <c r="AK177" s="4"/>
      <c r="AL177" s="4"/>
      <c r="AM177" s="4"/>
      <c r="AN177" s="4"/>
      <c r="AO177" s="4"/>
    </row>
    <row r="178" spans="1:41" ht="12.75" customHeight="1" x14ac:dyDescent="0.2">
      <c r="A178" s="4"/>
      <c r="B178" s="4"/>
      <c r="C178" s="4"/>
      <c r="D178" s="37"/>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38"/>
      <c r="AE178" s="4"/>
      <c r="AF178" s="4"/>
      <c r="AG178" s="4"/>
      <c r="AH178" s="4"/>
      <c r="AI178" s="4"/>
      <c r="AJ178" s="4"/>
      <c r="AK178" s="4"/>
      <c r="AL178" s="4"/>
      <c r="AM178" s="4"/>
      <c r="AN178" s="4"/>
      <c r="AO178" s="4"/>
    </row>
    <row r="179" spans="1:41" ht="12.75" customHeight="1" x14ac:dyDescent="0.2">
      <c r="A179" s="4"/>
      <c r="B179" s="4"/>
      <c r="C179" s="4"/>
      <c r="D179" s="37"/>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38"/>
      <c r="AE179" s="4"/>
      <c r="AF179" s="4"/>
      <c r="AG179" s="4"/>
      <c r="AH179" s="4"/>
      <c r="AI179" s="4"/>
      <c r="AJ179" s="4"/>
      <c r="AK179" s="4"/>
      <c r="AL179" s="4"/>
      <c r="AM179" s="4"/>
      <c r="AN179" s="4"/>
      <c r="AO179" s="4"/>
    </row>
    <row r="180" spans="1:41" ht="12.75" customHeight="1" x14ac:dyDescent="0.2">
      <c r="A180" s="4"/>
      <c r="B180" s="4"/>
      <c r="C180" s="4"/>
      <c r="D180" s="37"/>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38"/>
      <c r="AE180" s="4"/>
      <c r="AF180" s="4"/>
      <c r="AG180" s="4"/>
      <c r="AH180" s="4"/>
      <c r="AI180" s="4"/>
      <c r="AJ180" s="4"/>
      <c r="AK180" s="4"/>
      <c r="AL180" s="4"/>
      <c r="AM180" s="4"/>
      <c r="AN180" s="4"/>
      <c r="AO180" s="4"/>
    </row>
    <row r="181" spans="1:41" ht="12.75" customHeight="1" x14ac:dyDescent="0.2">
      <c r="A181" s="4"/>
      <c r="B181" s="4"/>
      <c r="C181" s="4"/>
      <c r="D181" s="37"/>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38"/>
      <c r="AE181" s="4"/>
      <c r="AF181" s="4"/>
      <c r="AG181" s="4"/>
      <c r="AH181" s="4"/>
      <c r="AI181" s="4"/>
      <c r="AJ181" s="4"/>
      <c r="AK181" s="4"/>
      <c r="AL181" s="4"/>
      <c r="AM181" s="4"/>
      <c r="AN181" s="4"/>
      <c r="AO181" s="4"/>
    </row>
    <row r="182" spans="1:41" ht="12.75" customHeight="1" x14ac:dyDescent="0.2">
      <c r="A182" s="4"/>
      <c r="B182" s="4"/>
      <c r="C182" s="4"/>
      <c r="D182" s="37"/>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38"/>
      <c r="AE182" s="4"/>
      <c r="AF182" s="4"/>
      <c r="AG182" s="4"/>
      <c r="AH182" s="4"/>
      <c r="AI182" s="4"/>
      <c r="AJ182" s="4"/>
      <c r="AK182" s="4"/>
      <c r="AL182" s="4"/>
      <c r="AM182" s="4"/>
      <c r="AN182" s="4"/>
      <c r="AO182" s="4"/>
    </row>
    <row r="183" spans="1:41" ht="12.75" customHeight="1" x14ac:dyDescent="0.2">
      <c r="A183" s="4"/>
      <c r="B183" s="4"/>
      <c r="C183" s="4"/>
      <c r="D183" s="37"/>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38"/>
      <c r="AE183" s="4"/>
      <c r="AF183" s="4"/>
      <c r="AG183" s="4"/>
      <c r="AH183" s="4"/>
      <c r="AI183" s="4"/>
      <c r="AJ183" s="4"/>
      <c r="AK183" s="4"/>
      <c r="AL183" s="4"/>
      <c r="AM183" s="4"/>
      <c r="AN183" s="4"/>
      <c r="AO183" s="4"/>
    </row>
    <row r="184" spans="1:41" ht="12.75" customHeight="1" x14ac:dyDescent="0.2">
      <c r="A184" s="4"/>
      <c r="B184" s="4"/>
      <c r="C184" s="4"/>
      <c r="D184" s="37"/>
      <c r="E184" s="4"/>
      <c r="F184" s="4"/>
      <c r="G184" s="4"/>
      <c r="H184" s="4"/>
      <c r="I184" s="4"/>
      <c r="J184" s="4"/>
      <c r="K184" s="4"/>
      <c r="L184" s="4"/>
      <c r="M184" s="4"/>
      <c r="N184" s="4"/>
      <c r="O184" s="4"/>
      <c r="P184" s="4"/>
      <c r="Q184" s="4"/>
      <c r="R184" s="4"/>
      <c r="S184" s="4"/>
      <c r="T184" s="4"/>
      <c r="U184" s="4"/>
      <c r="V184" s="4"/>
      <c r="W184" s="4"/>
      <c r="X184" s="4"/>
      <c r="Y184" s="4"/>
      <c r="Z184" s="4"/>
      <c r="AA184" s="4"/>
      <c r="AB184" s="4"/>
      <c r="AC184" s="4"/>
      <c r="AD184" s="38"/>
      <c r="AE184" s="4"/>
      <c r="AF184" s="4"/>
      <c r="AG184" s="4"/>
      <c r="AH184" s="4"/>
      <c r="AI184" s="4"/>
      <c r="AJ184" s="4"/>
      <c r="AK184" s="4"/>
      <c r="AL184" s="4"/>
      <c r="AM184" s="4"/>
      <c r="AN184" s="4"/>
      <c r="AO184" s="4"/>
    </row>
    <row r="185" spans="1:41" ht="12.75" customHeight="1" x14ac:dyDescent="0.2">
      <c r="A185" s="4"/>
      <c r="B185" s="4"/>
      <c r="C185" s="4"/>
      <c r="D185" s="37"/>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38"/>
      <c r="AE185" s="4"/>
      <c r="AF185" s="4"/>
      <c r="AG185" s="4"/>
      <c r="AH185" s="4"/>
      <c r="AI185" s="4"/>
      <c r="AJ185" s="4"/>
      <c r="AK185" s="4"/>
      <c r="AL185" s="4"/>
      <c r="AM185" s="4"/>
      <c r="AN185" s="4"/>
      <c r="AO185" s="4"/>
    </row>
    <row r="186" spans="1:41" ht="12.75" customHeight="1" x14ac:dyDescent="0.2">
      <c r="A186" s="4"/>
      <c r="B186" s="4"/>
      <c r="C186" s="4"/>
      <c r="D186" s="37"/>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38"/>
      <c r="AE186" s="4"/>
      <c r="AF186" s="4"/>
      <c r="AG186" s="4"/>
      <c r="AH186" s="4"/>
      <c r="AI186" s="4"/>
      <c r="AJ186" s="4"/>
      <c r="AK186" s="4"/>
      <c r="AL186" s="4"/>
      <c r="AM186" s="4"/>
      <c r="AN186" s="4"/>
      <c r="AO186" s="4"/>
    </row>
    <row r="187" spans="1:41" ht="12.75" customHeight="1" x14ac:dyDescent="0.2">
      <c r="A187" s="4"/>
      <c r="B187" s="4"/>
      <c r="C187" s="4"/>
      <c r="D187" s="37"/>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38"/>
      <c r="AE187" s="4"/>
      <c r="AF187" s="4"/>
      <c r="AG187" s="4"/>
      <c r="AH187" s="4"/>
      <c r="AI187" s="4"/>
      <c r="AJ187" s="4"/>
      <c r="AK187" s="4"/>
      <c r="AL187" s="4"/>
      <c r="AM187" s="4"/>
      <c r="AN187" s="4"/>
      <c r="AO187" s="4"/>
    </row>
    <row r="188" spans="1:41" ht="12.75" customHeight="1" x14ac:dyDescent="0.2">
      <c r="A188" s="4"/>
      <c r="B188" s="4"/>
      <c r="C188" s="4"/>
      <c r="D188" s="37"/>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38"/>
      <c r="AE188" s="4"/>
      <c r="AF188" s="4"/>
      <c r="AG188" s="4"/>
      <c r="AH188" s="4"/>
      <c r="AI188" s="4"/>
      <c r="AJ188" s="4"/>
      <c r="AK188" s="4"/>
      <c r="AL188" s="4"/>
      <c r="AM188" s="4"/>
      <c r="AN188" s="4"/>
      <c r="AO188" s="4"/>
    </row>
    <row r="189" spans="1:41" ht="12.75" customHeight="1" x14ac:dyDescent="0.2">
      <c r="A189" s="4"/>
      <c r="B189" s="4"/>
      <c r="C189" s="4"/>
      <c r="D189" s="37"/>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38"/>
      <c r="AE189" s="4"/>
      <c r="AF189" s="4"/>
      <c r="AG189" s="4"/>
      <c r="AH189" s="4"/>
      <c r="AI189" s="4"/>
      <c r="AJ189" s="4"/>
      <c r="AK189" s="4"/>
      <c r="AL189" s="4"/>
      <c r="AM189" s="4"/>
      <c r="AN189" s="4"/>
      <c r="AO189" s="4"/>
    </row>
    <row r="190" spans="1:41" ht="12.75" customHeight="1" x14ac:dyDescent="0.2">
      <c r="A190" s="4"/>
      <c r="B190" s="4"/>
      <c r="C190" s="4"/>
      <c r="D190" s="37"/>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38"/>
      <c r="AE190" s="4"/>
      <c r="AF190" s="4"/>
      <c r="AG190" s="4"/>
      <c r="AH190" s="4"/>
      <c r="AI190" s="4"/>
      <c r="AJ190" s="4"/>
      <c r="AK190" s="4"/>
      <c r="AL190" s="4"/>
      <c r="AM190" s="4"/>
      <c r="AN190" s="4"/>
      <c r="AO190" s="4"/>
    </row>
    <row r="191" spans="1:41" ht="12.75" customHeight="1" x14ac:dyDescent="0.2">
      <c r="A191" s="4"/>
      <c r="B191" s="4"/>
      <c r="C191" s="4"/>
      <c r="D191" s="37"/>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38"/>
      <c r="AE191" s="4"/>
      <c r="AF191" s="4"/>
      <c r="AG191" s="4"/>
      <c r="AH191" s="4"/>
      <c r="AI191" s="4"/>
      <c r="AJ191" s="4"/>
      <c r="AK191" s="4"/>
      <c r="AL191" s="4"/>
      <c r="AM191" s="4"/>
      <c r="AN191" s="4"/>
      <c r="AO191" s="4"/>
    </row>
    <row r="192" spans="1:41" ht="12.75" customHeight="1" x14ac:dyDescent="0.2">
      <c r="A192" s="4"/>
      <c r="B192" s="4"/>
      <c r="C192" s="4"/>
      <c r="D192" s="37"/>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38"/>
      <c r="AE192" s="4"/>
      <c r="AF192" s="4"/>
      <c r="AG192" s="4"/>
      <c r="AH192" s="4"/>
      <c r="AI192" s="4"/>
      <c r="AJ192" s="4"/>
      <c r="AK192" s="4"/>
      <c r="AL192" s="4"/>
      <c r="AM192" s="4"/>
      <c r="AN192" s="4"/>
      <c r="AO192" s="4"/>
    </row>
    <row r="193" spans="1:41" ht="12.75" customHeight="1" x14ac:dyDescent="0.2">
      <c r="A193" s="4"/>
      <c r="B193" s="4"/>
      <c r="C193" s="4"/>
      <c r="D193" s="37"/>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38"/>
      <c r="AE193" s="4"/>
      <c r="AF193" s="4"/>
      <c r="AG193" s="4"/>
      <c r="AH193" s="4"/>
      <c r="AI193" s="4"/>
      <c r="AJ193" s="4"/>
      <c r="AK193" s="4"/>
      <c r="AL193" s="4"/>
      <c r="AM193" s="4"/>
      <c r="AN193" s="4"/>
      <c r="AO193" s="4"/>
    </row>
    <row r="194" spans="1:41" ht="12.75" customHeight="1" x14ac:dyDescent="0.2">
      <c r="A194" s="4"/>
      <c r="B194" s="4"/>
      <c r="C194" s="4"/>
      <c r="D194" s="37"/>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38"/>
      <c r="AE194" s="4"/>
      <c r="AF194" s="4"/>
      <c r="AG194" s="4"/>
      <c r="AH194" s="4"/>
      <c r="AI194" s="4"/>
      <c r="AJ194" s="4"/>
      <c r="AK194" s="4"/>
      <c r="AL194" s="4"/>
      <c r="AM194" s="4"/>
      <c r="AN194" s="4"/>
      <c r="AO194" s="4"/>
    </row>
    <row r="195" spans="1:41" ht="12.75" customHeight="1" x14ac:dyDescent="0.2">
      <c r="A195" s="4"/>
      <c r="B195" s="4"/>
      <c r="C195" s="4"/>
      <c r="D195" s="37"/>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38"/>
      <c r="AE195" s="4"/>
      <c r="AF195" s="4"/>
      <c r="AG195" s="4"/>
      <c r="AH195" s="4"/>
      <c r="AI195" s="4"/>
      <c r="AJ195" s="4"/>
      <c r="AK195" s="4"/>
      <c r="AL195" s="4"/>
      <c r="AM195" s="4"/>
      <c r="AN195" s="4"/>
      <c r="AO195" s="4"/>
    </row>
    <row r="196" spans="1:41" ht="12.75" customHeight="1" x14ac:dyDescent="0.2">
      <c r="A196" s="4"/>
      <c r="B196" s="4"/>
      <c r="C196" s="4"/>
      <c r="D196" s="37"/>
      <c r="E196" s="4"/>
      <c r="F196" s="4"/>
      <c r="G196" s="4"/>
      <c r="H196" s="4"/>
      <c r="I196" s="4"/>
      <c r="J196" s="4"/>
      <c r="K196" s="4"/>
      <c r="L196" s="4"/>
      <c r="M196" s="4"/>
      <c r="N196" s="4"/>
      <c r="O196" s="4"/>
      <c r="P196" s="4"/>
      <c r="Q196" s="4"/>
      <c r="R196" s="4"/>
      <c r="S196" s="4"/>
      <c r="T196" s="4"/>
      <c r="U196" s="4"/>
      <c r="V196" s="4"/>
      <c r="W196" s="4"/>
      <c r="X196" s="4"/>
      <c r="Y196" s="4"/>
      <c r="Z196" s="4"/>
      <c r="AA196" s="4"/>
      <c r="AB196" s="4"/>
      <c r="AC196" s="4"/>
      <c r="AD196" s="38"/>
      <c r="AE196" s="4"/>
      <c r="AF196" s="4"/>
      <c r="AG196" s="4"/>
      <c r="AH196" s="4"/>
      <c r="AI196" s="4"/>
      <c r="AJ196" s="4"/>
      <c r="AK196" s="4"/>
      <c r="AL196" s="4"/>
      <c r="AM196" s="4"/>
      <c r="AN196" s="4"/>
      <c r="AO196" s="4"/>
    </row>
    <row r="197" spans="1:41" ht="12.75" customHeight="1" x14ac:dyDescent="0.2">
      <c r="A197" s="4"/>
      <c r="B197" s="4"/>
      <c r="C197" s="4"/>
      <c r="D197" s="37"/>
      <c r="E197" s="4"/>
      <c r="F197" s="4"/>
      <c r="G197" s="4"/>
      <c r="H197" s="4"/>
      <c r="I197" s="4"/>
      <c r="J197" s="4"/>
      <c r="K197" s="4"/>
      <c r="L197" s="4"/>
      <c r="M197" s="4"/>
      <c r="N197" s="4"/>
      <c r="O197" s="4"/>
      <c r="P197" s="4"/>
      <c r="Q197" s="4"/>
      <c r="R197" s="4"/>
      <c r="S197" s="4"/>
      <c r="T197" s="4"/>
      <c r="U197" s="4"/>
      <c r="V197" s="4"/>
      <c r="W197" s="4"/>
      <c r="X197" s="4"/>
      <c r="Y197" s="4"/>
      <c r="Z197" s="4"/>
      <c r="AA197" s="4"/>
      <c r="AB197" s="4"/>
      <c r="AC197" s="4"/>
      <c r="AD197" s="38"/>
      <c r="AE197" s="4"/>
      <c r="AF197" s="4"/>
      <c r="AG197" s="4"/>
      <c r="AH197" s="4"/>
      <c r="AI197" s="4"/>
      <c r="AJ197" s="4"/>
      <c r="AK197" s="4"/>
      <c r="AL197" s="4"/>
      <c r="AM197" s="4"/>
      <c r="AN197" s="4"/>
      <c r="AO197" s="4"/>
    </row>
    <row r="198" spans="1:41" ht="12.75" customHeight="1" x14ac:dyDescent="0.2">
      <c r="A198" s="4"/>
      <c r="B198" s="4"/>
      <c r="C198" s="4"/>
      <c r="D198" s="37"/>
      <c r="E198" s="4"/>
      <c r="F198" s="4"/>
      <c r="G198" s="4"/>
      <c r="H198" s="4"/>
      <c r="I198" s="4"/>
      <c r="J198" s="4"/>
      <c r="K198" s="4"/>
      <c r="L198" s="4"/>
      <c r="M198" s="4"/>
      <c r="N198" s="4"/>
      <c r="O198" s="4"/>
      <c r="P198" s="4"/>
      <c r="Q198" s="4"/>
      <c r="R198" s="4"/>
      <c r="S198" s="4"/>
      <c r="T198" s="4"/>
      <c r="U198" s="4"/>
      <c r="V198" s="4"/>
      <c r="W198" s="4"/>
      <c r="X198" s="4"/>
      <c r="Y198" s="4"/>
      <c r="Z198" s="4"/>
      <c r="AA198" s="4"/>
      <c r="AB198" s="4"/>
      <c r="AC198" s="4"/>
      <c r="AD198" s="38"/>
      <c r="AE198" s="4"/>
      <c r="AF198" s="4"/>
      <c r="AG198" s="4"/>
      <c r="AH198" s="4"/>
      <c r="AI198" s="4"/>
      <c r="AJ198" s="4"/>
      <c r="AK198" s="4"/>
      <c r="AL198" s="4"/>
      <c r="AM198" s="4"/>
      <c r="AN198" s="4"/>
      <c r="AO198" s="4"/>
    </row>
    <row r="199" spans="1:41" ht="12.75" customHeight="1" x14ac:dyDescent="0.2">
      <c r="A199" s="4"/>
      <c r="B199" s="4"/>
      <c r="C199" s="4"/>
      <c r="D199" s="37"/>
      <c r="E199" s="4"/>
      <c r="F199" s="4"/>
      <c r="G199" s="4"/>
      <c r="H199" s="4"/>
      <c r="I199" s="4"/>
      <c r="J199" s="4"/>
      <c r="K199" s="4"/>
      <c r="L199" s="4"/>
      <c r="M199" s="4"/>
      <c r="N199" s="4"/>
      <c r="O199" s="4"/>
      <c r="P199" s="4"/>
      <c r="Q199" s="4"/>
      <c r="R199" s="4"/>
      <c r="S199" s="4"/>
      <c r="T199" s="4"/>
      <c r="U199" s="4"/>
      <c r="V199" s="4"/>
      <c r="W199" s="4"/>
      <c r="X199" s="4"/>
      <c r="Y199" s="4"/>
      <c r="Z199" s="4"/>
      <c r="AA199" s="4"/>
      <c r="AB199" s="4"/>
      <c r="AC199" s="4"/>
      <c r="AD199" s="38"/>
      <c r="AE199" s="4"/>
      <c r="AF199" s="4"/>
      <c r="AG199" s="4"/>
      <c r="AH199" s="4"/>
      <c r="AI199" s="4"/>
      <c r="AJ199" s="4"/>
      <c r="AK199" s="4"/>
      <c r="AL199" s="4"/>
      <c r="AM199" s="4"/>
      <c r="AN199" s="4"/>
      <c r="AO199" s="4"/>
    </row>
    <row r="200" spans="1:41" ht="12.75" customHeight="1" x14ac:dyDescent="0.2">
      <c r="A200" s="4"/>
      <c r="B200" s="4"/>
      <c r="C200" s="4"/>
      <c r="D200" s="37"/>
      <c r="E200" s="4"/>
      <c r="F200" s="4"/>
      <c r="G200" s="4"/>
      <c r="H200" s="4"/>
      <c r="I200" s="4"/>
      <c r="J200" s="4"/>
      <c r="K200" s="4"/>
      <c r="L200" s="4"/>
      <c r="M200" s="4"/>
      <c r="N200" s="4"/>
      <c r="O200" s="4"/>
      <c r="P200" s="4"/>
      <c r="Q200" s="4"/>
      <c r="R200" s="4"/>
      <c r="S200" s="4"/>
      <c r="T200" s="4"/>
      <c r="U200" s="4"/>
      <c r="V200" s="4"/>
      <c r="W200" s="4"/>
      <c r="X200" s="4"/>
      <c r="Y200" s="4"/>
      <c r="Z200" s="4"/>
      <c r="AA200" s="4"/>
      <c r="AB200" s="4"/>
      <c r="AC200" s="4"/>
      <c r="AD200" s="38"/>
      <c r="AE200" s="4"/>
      <c r="AF200" s="4"/>
      <c r="AG200" s="4"/>
      <c r="AH200" s="4"/>
      <c r="AI200" s="4"/>
      <c r="AJ200" s="4"/>
      <c r="AK200" s="4"/>
      <c r="AL200" s="4"/>
      <c r="AM200" s="4"/>
      <c r="AN200" s="4"/>
      <c r="AO200" s="4"/>
    </row>
    <row r="201" spans="1:41" ht="12.75" customHeight="1" x14ac:dyDescent="0.2">
      <c r="A201" s="4"/>
      <c r="B201" s="4"/>
      <c r="C201" s="4"/>
      <c r="D201" s="37"/>
      <c r="E201" s="4"/>
      <c r="F201" s="4"/>
      <c r="G201" s="4"/>
      <c r="H201" s="4"/>
      <c r="I201" s="4"/>
      <c r="J201" s="4"/>
      <c r="K201" s="4"/>
      <c r="L201" s="4"/>
      <c r="M201" s="4"/>
      <c r="N201" s="4"/>
      <c r="O201" s="4"/>
      <c r="P201" s="4"/>
      <c r="Q201" s="4"/>
      <c r="R201" s="4"/>
      <c r="S201" s="4"/>
      <c r="T201" s="4"/>
      <c r="U201" s="4"/>
      <c r="V201" s="4"/>
      <c r="W201" s="4"/>
      <c r="X201" s="4"/>
      <c r="Y201" s="4"/>
      <c r="Z201" s="4"/>
      <c r="AA201" s="4"/>
      <c r="AB201" s="4"/>
      <c r="AC201" s="4"/>
      <c r="AD201" s="38"/>
      <c r="AE201" s="4"/>
      <c r="AF201" s="4"/>
      <c r="AG201" s="4"/>
      <c r="AH201" s="4"/>
      <c r="AI201" s="4"/>
      <c r="AJ201" s="4"/>
      <c r="AK201" s="4"/>
      <c r="AL201" s="4"/>
      <c r="AM201" s="4"/>
      <c r="AN201" s="4"/>
      <c r="AO201" s="4"/>
    </row>
    <row r="202" spans="1:41" ht="12.75" customHeight="1" x14ac:dyDescent="0.2">
      <c r="A202" s="4"/>
      <c r="B202" s="4"/>
      <c r="C202" s="4"/>
      <c r="D202" s="37"/>
      <c r="E202" s="4"/>
      <c r="F202" s="4"/>
      <c r="G202" s="4"/>
      <c r="H202" s="4"/>
      <c r="I202" s="4"/>
      <c r="J202" s="4"/>
      <c r="K202" s="4"/>
      <c r="L202" s="4"/>
      <c r="M202" s="4"/>
      <c r="N202" s="4"/>
      <c r="O202" s="4"/>
      <c r="P202" s="4"/>
      <c r="Q202" s="4"/>
      <c r="R202" s="4"/>
      <c r="S202" s="4"/>
      <c r="T202" s="4"/>
      <c r="U202" s="4"/>
      <c r="V202" s="4"/>
      <c r="W202" s="4"/>
      <c r="X202" s="4"/>
      <c r="Y202" s="4"/>
      <c r="Z202" s="4"/>
      <c r="AA202" s="4"/>
      <c r="AB202" s="4"/>
      <c r="AC202" s="4"/>
      <c r="AD202" s="38"/>
      <c r="AE202" s="4"/>
      <c r="AF202" s="4"/>
      <c r="AG202" s="4"/>
      <c r="AH202" s="4"/>
      <c r="AI202" s="4"/>
      <c r="AJ202" s="4"/>
      <c r="AK202" s="4"/>
      <c r="AL202" s="4"/>
      <c r="AM202" s="4"/>
      <c r="AN202" s="4"/>
      <c r="AO202" s="4"/>
    </row>
    <row r="203" spans="1:41" ht="12.75" customHeight="1" x14ac:dyDescent="0.2">
      <c r="A203" s="4"/>
      <c r="B203" s="4"/>
      <c r="C203" s="4"/>
      <c r="D203" s="37"/>
      <c r="E203" s="4"/>
      <c r="F203" s="4"/>
      <c r="G203" s="4"/>
      <c r="H203" s="4"/>
      <c r="I203" s="4"/>
      <c r="J203" s="4"/>
      <c r="K203" s="4"/>
      <c r="L203" s="4"/>
      <c r="M203" s="4"/>
      <c r="N203" s="4"/>
      <c r="O203" s="4"/>
      <c r="P203" s="4"/>
      <c r="Q203" s="4"/>
      <c r="R203" s="4"/>
      <c r="S203" s="4"/>
      <c r="T203" s="4"/>
      <c r="U203" s="4"/>
      <c r="V203" s="4"/>
      <c r="W203" s="4"/>
      <c r="X203" s="4"/>
      <c r="Y203" s="4"/>
      <c r="Z203" s="4"/>
      <c r="AA203" s="4"/>
      <c r="AB203" s="4"/>
      <c r="AC203" s="4"/>
      <c r="AD203" s="38"/>
      <c r="AE203" s="4"/>
      <c r="AF203" s="4"/>
      <c r="AG203" s="4"/>
      <c r="AH203" s="4"/>
      <c r="AI203" s="4"/>
      <c r="AJ203" s="4"/>
      <c r="AK203" s="4"/>
      <c r="AL203" s="4"/>
      <c r="AM203" s="4"/>
      <c r="AN203" s="4"/>
      <c r="AO203" s="4"/>
    </row>
    <row r="204" spans="1:41" ht="12.75" customHeight="1" x14ac:dyDescent="0.2">
      <c r="A204" s="4"/>
      <c r="B204" s="4"/>
      <c r="C204" s="4"/>
      <c r="D204" s="37"/>
      <c r="E204" s="4"/>
      <c r="F204" s="4"/>
      <c r="G204" s="4"/>
      <c r="H204" s="4"/>
      <c r="I204" s="4"/>
      <c r="J204" s="4"/>
      <c r="K204" s="4"/>
      <c r="L204" s="4"/>
      <c r="M204" s="4"/>
      <c r="N204" s="4"/>
      <c r="O204" s="4"/>
      <c r="P204" s="4"/>
      <c r="Q204" s="4"/>
      <c r="R204" s="4"/>
      <c r="S204" s="4"/>
      <c r="T204" s="4"/>
      <c r="U204" s="4"/>
      <c r="V204" s="4"/>
      <c r="W204" s="4"/>
      <c r="X204" s="4"/>
      <c r="Y204" s="4"/>
      <c r="Z204" s="4"/>
      <c r="AA204" s="4"/>
      <c r="AB204" s="4"/>
      <c r="AC204" s="4"/>
      <c r="AD204" s="38"/>
      <c r="AE204" s="4"/>
      <c r="AF204" s="4"/>
      <c r="AG204" s="4"/>
      <c r="AH204" s="4"/>
      <c r="AI204" s="4"/>
      <c r="AJ204" s="4"/>
      <c r="AK204" s="4"/>
      <c r="AL204" s="4"/>
      <c r="AM204" s="4"/>
      <c r="AN204" s="4"/>
      <c r="AO204" s="4"/>
    </row>
    <row r="205" spans="1:41" ht="12.75" customHeight="1" x14ac:dyDescent="0.2">
      <c r="A205" s="4"/>
      <c r="B205" s="4"/>
      <c r="C205" s="4"/>
      <c r="D205" s="37"/>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38"/>
      <c r="AE205" s="4"/>
      <c r="AF205" s="4"/>
      <c r="AG205" s="4"/>
      <c r="AH205" s="4"/>
      <c r="AI205" s="4"/>
      <c r="AJ205" s="4"/>
      <c r="AK205" s="4"/>
      <c r="AL205" s="4"/>
      <c r="AM205" s="4"/>
      <c r="AN205" s="4"/>
      <c r="AO205" s="4"/>
    </row>
    <row r="206" spans="1:41" ht="12.75" customHeight="1" x14ac:dyDescent="0.2">
      <c r="A206" s="4"/>
      <c r="B206" s="4"/>
      <c r="C206" s="4"/>
      <c r="D206" s="37"/>
      <c r="E206" s="4"/>
      <c r="F206" s="4"/>
      <c r="G206" s="4"/>
      <c r="H206" s="4"/>
      <c r="I206" s="4"/>
      <c r="J206" s="4"/>
      <c r="K206" s="4"/>
      <c r="L206" s="4"/>
      <c r="M206" s="4"/>
      <c r="N206" s="4"/>
      <c r="O206" s="4"/>
      <c r="P206" s="4"/>
      <c r="Q206" s="4"/>
      <c r="R206" s="4"/>
      <c r="S206" s="4"/>
      <c r="T206" s="4"/>
      <c r="U206" s="4"/>
      <c r="V206" s="4"/>
      <c r="W206" s="4"/>
      <c r="X206" s="4"/>
      <c r="Y206" s="4"/>
      <c r="Z206" s="4"/>
      <c r="AA206" s="4"/>
      <c r="AB206" s="4"/>
      <c r="AC206" s="4"/>
      <c r="AD206" s="38"/>
      <c r="AE206" s="4"/>
      <c r="AF206" s="4"/>
      <c r="AG206" s="4"/>
      <c r="AH206" s="4"/>
      <c r="AI206" s="4"/>
      <c r="AJ206" s="4"/>
      <c r="AK206" s="4"/>
      <c r="AL206" s="4"/>
      <c r="AM206" s="4"/>
      <c r="AN206" s="4"/>
      <c r="AO206" s="4"/>
    </row>
    <row r="207" spans="1:41" ht="12.75" customHeight="1" x14ac:dyDescent="0.2">
      <c r="A207" s="4"/>
      <c r="B207" s="4"/>
      <c r="C207" s="4"/>
      <c r="D207" s="37"/>
      <c r="E207" s="4"/>
      <c r="F207" s="4"/>
      <c r="G207" s="4"/>
      <c r="H207" s="4"/>
      <c r="I207" s="4"/>
      <c r="J207" s="4"/>
      <c r="K207" s="4"/>
      <c r="L207" s="4"/>
      <c r="M207" s="4"/>
      <c r="N207" s="4"/>
      <c r="O207" s="4"/>
      <c r="P207" s="4"/>
      <c r="Q207" s="4"/>
      <c r="R207" s="4"/>
      <c r="S207" s="4"/>
      <c r="T207" s="4"/>
      <c r="U207" s="4"/>
      <c r="V207" s="4"/>
      <c r="W207" s="4"/>
      <c r="X207" s="4"/>
      <c r="Y207" s="4"/>
      <c r="Z207" s="4"/>
      <c r="AA207" s="4"/>
      <c r="AB207" s="4"/>
      <c r="AC207" s="4"/>
      <c r="AD207" s="38"/>
      <c r="AE207" s="4"/>
      <c r="AF207" s="4"/>
      <c r="AG207" s="4"/>
      <c r="AH207" s="4"/>
      <c r="AI207" s="4"/>
      <c r="AJ207" s="4"/>
      <c r="AK207" s="4"/>
      <c r="AL207" s="4"/>
      <c r="AM207" s="4"/>
      <c r="AN207" s="4"/>
      <c r="AO207" s="4"/>
    </row>
    <row r="208" spans="1:41" ht="12.75" customHeight="1" x14ac:dyDescent="0.2">
      <c r="A208" s="4"/>
      <c r="B208" s="4"/>
      <c r="C208" s="4"/>
      <c r="D208" s="37"/>
      <c r="E208" s="4"/>
      <c r="F208" s="4"/>
      <c r="G208" s="4"/>
      <c r="H208" s="4"/>
      <c r="I208" s="4"/>
      <c r="J208" s="4"/>
      <c r="K208" s="4"/>
      <c r="L208" s="4"/>
      <c r="M208" s="4"/>
      <c r="N208" s="4"/>
      <c r="O208" s="4"/>
      <c r="P208" s="4"/>
      <c r="Q208" s="4"/>
      <c r="R208" s="4"/>
      <c r="S208" s="4"/>
      <c r="T208" s="4"/>
      <c r="U208" s="4"/>
      <c r="V208" s="4"/>
      <c r="W208" s="4"/>
      <c r="X208" s="4"/>
      <c r="Y208" s="4"/>
      <c r="Z208" s="4"/>
      <c r="AA208" s="4"/>
      <c r="AB208" s="4"/>
      <c r="AC208" s="4"/>
      <c r="AD208" s="38"/>
      <c r="AE208" s="4"/>
      <c r="AF208" s="4"/>
      <c r="AG208" s="4"/>
      <c r="AH208" s="4"/>
      <c r="AI208" s="4"/>
      <c r="AJ208" s="4"/>
      <c r="AK208" s="4"/>
      <c r="AL208" s="4"/>
      <c r="AM208" s="4"/>
      <c r="AN208" s="4"/>
      <c r="AO208" s="4"/>
    </row>
    <row r="209" spans="1:41" ht="12.75" customHeight="1" x14ac:dyDescent="0.2">
      <c r="A209" s="4"/>
      <c r="B209" s="4"/>
      <c r="C209" s="4"/>
      <c r="D209" s="37"/>
      <c r="E209" s="4"/>
      <c r="F209" s="4"/>
      <c r="G209" s="4"/>
      <c r="H209" s="4"/>
      <c r="I209" s="4"/>
      <c r="J209" s="4"/>
      <c r="K209" s="4"/>
      <c r="L209" s="4"/>
      <c r="M209" s="4"/>
      <c r="N209" s="4"/>
      <c r="O209" s="4"/>
      <c r="P209" s="4"/>
      <c r="Q209" s="4"/>
      <c r="R209" s="4"/>
      <c r="S209" s="4"/>
      <c r="T209" s="4"/>
      <c r="U209" s="4"/>
      <c r="V209" s="4"/>
      <c r="W209" s="4"/>
      <c r="X209" s="4"/>
      <c r="Y209" s="4"/>
      <c r="Z209" s="4"/>
      <c r="AA209" s="4"/>
      <c r="AB209" s="4"/>
      <c r="AC209" s="4"/>
      <c r="AD209" s="38"/>
      <c r="AE209" s="4"/>
      <c r="AF209" s="4"/>
      <c r="AG209" s="4"/>
      <c r="AH209" s="4"/>
      <c r="AI209" s="4"/>
      <c r="AJ209" s="4"/>
      <c r="AK209" s="4"/>
      <c r="AL209" s="4"/>
      <c r="AM209" s="4"/>
      <c r="AN209" s="4"/>
      <c r="AO209" s="4"/>
    </row>
    <row r="210" spans="1:41" ht="12.75" customHeight="1" x14ac:dyDescent="0.2">
      <c r="A210" s="4"/>
      <c r="B210" s="4"/>
      <c r="C210" s="4"/>
      <c r="D210" s="37"/>
      <c r="E210" s="4"/>
      <c r="F210" s="4"/>
      <c r="G210" s="4"/>
      <c r="H210" s="4"/>
      <c r="I210" s="4"/>
      <c r="J210" s="4"/>
      <c r="K210" s="4"/>
      <c r="L210" s="4"/>
      <c r="M210" s="4"/>
      <c r="N210" s="4"/>
      <c r="O210" s="4"/>
      <c r="P210" s="4"/>
      <c r="Q210" s="4"/>
      <c r="R210" s="4"/>
      <c r="S210" s="4"/>
      <c r="T210" s="4"/>
      <c r="U210" s="4"/>
      <c r="V210" s="4"/>
      <c r="W210" s="4"/>
      <c r="X210" s="4"/>
      <c r="Y210" s="4"/>
      <c r="Z210" s="4"/>
      <c r="AA210" s="4"/>
      <c r="AB210" s="4"/>
      <c r="AC210" s="4"/>
      <c r="AD210" s="38"/>
      <c r="AE210" s="4"/>
      <c r="AF210" s="4"/>
      <c r="AG210" s="4"/>
      <c r="AH210" s="4"/>
      <c r="AI210" s="4"/>
      <c r="AJ210" s="4"/>
      <c r="AK210" s="4"/>
      <c r="AL210" s="4"/>
      <c r="AM210" s="4"/>
      <c r="AN210" s="4"/>
      <c r="AO210" s="4"/>
    </row>
    <row r="211" spans="1:41" ht="12.75" customHeight="1" x14ac:dyDescent="0.2">
      <c r="A211" s="4"/>
      <c r="B211" s="4"/>
      <c r="C211" s="4"/>
      <c r="D211" s="37"/>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38"/>
      <c r="AE211" s="4"/>
      <c r="AF211" s="4"/>
      <c r="AG211" s="4"/>
      <c r="AH211" s="4"/>
      <c r="AI211" s="4"/>
      <c r="AJ211" s="4"/>
      <c r="AK211" s="4"/>
      <c r="AL211" s="4"/>
      <c r="AM211" s="4"/>
      <c r="AN211" s="4"/>
      <c r="AO211" s="4"/>
    </row>
    <row r="212" spans="1:41" ht="12.75" customHeight="1" x14ac:dyDescent="0.2">
      <c r="A212" s="4"/>
      <c r="B212" s="4"/>
      <c r="C212" s="4"/>
      <c r="D212" s="37"/>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38"/>
      <c r="AE212" s="4"/>
      <c r="AF212" s="4"/>
      <c r="AG212" s="4"/>
      <c r="AH212" s="4"/>
      <c r="AI212" s="4"/>
      <c r="AJ212" s="4"/>
      <c r="AK212" s="4"/>
      <c r="AL212" s="4"/>
      <c r="AM212" s="4"/>
      <c r="AN212" s="4"/>
      <c r="AO212" s="4"/>
    </row>
    <row r="213" spans="1:41" ht="12.75" customHeight="1" x14ac:dyDescent="0.2">
      <c r="A213" s="4"/>
      <c r="B213" s="4"/>
      <c r="C213" s="4"/>
      <c r="D213" s="37"/>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38"/>
      <c r="AE213" s="4"/>
      <c r="AF213" s="4"/>
      <c r="AG213" s="4"/>
      <c r="AH213" s="4"/>
      <c r="AI213" s="4"/>
      <c r="AJ213" s="4"/>
      <c r="AK213" s="4"/>
      <c r="AL213" s="4"/>
      <c r="AM213" s="4"/>
      <c r="AN213" s="4"/>
      <c r="AO213" s="4"/>
    </row>
    <row r="214" spans="1:41" ht="12.75" customHeight="1" x14ac:dyDescent="0.2">
      <c r="A214" s="4"/>
      <c r="B214" s="4"/>
      <c r="C214" s="4"/>
      <c r="D214" s="37"/>
      <c r="E214" s="4"/>
      <c r="F214" s="4"/>
      <c r="G214" s="4"/>
      <c r="H214" s="4"/>
      <c r="I214" s="4"/>
      <c r="J214" s="4"/>
      <c r="K214" s="4"/>
      <c r="L214" s="4"/>
      <c r="M214" s="4"/>
      <c r="N214" s="4"/>
      <c r="O214" s="4"/>
      <c r="P214" s="4"/>
      <c r="Q214" s="4"/>
      <c r="R214" s="4"/>
      <c r="S214" s="4"/>
      <c r="T214" s="4"/>
      <c r="U214" s="4"/>
      <c r="V214" s="4"/>
      <c r="W214" s="4"/>
      <c r="X214" s="4"/>
      <c r="Y214" s="4"/>
      <c r="Z214" s="4"/>
      <c r="AA214" s="4"/>
      <c r="AB214" s="4"/>
      <c r="AC214" s="4"/>
      <c r="AD214" s="38"/>
      <c r="AE214" s="4"/>
      <c r="AF214" s="4"/>
      <c r="AG214" s="4"/>
      <c r="AH214" s="4"/>
      <c r="AI214" s="4"/>
      <c r="AJ214" s="4"/>
      <c r="AK214" s="4"/>
      <c r="AL214" s="4"/>
      <c r="AM214" s="4"/>
      <c r="AN214" s="4"/>
      <c r="AO214" s="4"/>
    </row>
    <row r="215" spans="1:41" ht="12.75" customHeight="1" x14ac:dyDescent="0.2">
      <c r="A215" s="4"/>
      <c r="B215" s="4"/>
      <c r="C215" s="4"/>
      <c r="D215" s="37"/>
      <c r="E215" s="4"/>
      <c r="F215" s="4"/>
      <c r="G215" s="4"/>
      <c r="H215" s="4"/>
      <c r="I215" s="4"/>
      <c r="J215" s="4"/>
      <c r="K215" s="4"/>
      <c r="L215" s="4"/>
      <c r="M215" s="4"/>
      <c r="N215" s="4"/>
      <c r="O215" s="4"/>
      <c r="P215" s="4"/>
      <c r="Q215" s="4"/>
      <c r="R215" s="4"/>
      <c r="S215" s="4"/>
      <c r="T215" s="4"/>
      <c r="U215" s="4"/>
      <c r="V215" s="4"/>
      <c r="W215" s="4"/>
      <c r="X215" s="4"/>
      <c r="Y215" s="4"/>
      <c r="Z215" s="4"/>
      <c r="AA215" s="4"/>
      <c r="AB215" s="4"/>
      <c r="AC215" s="4"/>
      <c r="AD215" s="38"/>
      <c r="AE215" s="4"/>
      <c r="AF215" s="4"/>
      <c r="AG215" s="4"/>
      <c r="AH215" s="4"/>
      <c r="AI215" s="4"/>
      <c r="AJ215" s="4"/>
      <c r="AK215" s="4"/>
      <c r="AL215" s="4"/>
      <c r="AM215" s="4"/>
      <c r="AN215" s="4"/>
      <c r="AO215" s="4"/>
    </row>
    <row r="216" spans="1:41" ht="12.75" customHeight="1" x14ac:dyDescent="0.2">
      <c r="A216" s="4"/>
      <c r="B216" s="4"/>
      <c r="C216" s="4"/>
      <c r="D216" s="37"/>
      <c r="E216" s="4"/>
      <c r="F216" s="4"/>
      <c r="G216" s="4"/>
      <c r="H216" s="4"/>
      <c r="I216" s="4"/>
      <c r="J216" s="4"/>
      <c r="K216" s="4"/>
      <c r="L216" s="4"/>
      <c r="M216" s="4"/>
      <c r="N216" s="4"/>
      <c r="O216" s="4"/>
      <c r="P216" s="4"/>
      <c r="Q216" s="4"/>
      <c r="R216" s="4"/>
      <c r="S216" s="4"/>
      <c r="T216" s="4"/>
      <c r="U216" s="4"/>
      <c r="V216" s="4"/>
      <c r="W216" s="4"/>
      <c r="X216" s="4"/>
      <c r="Y216" s="4"/>
      <c r="Z216" s="4"/>
      <c r="AA216" s="4"/>
      <c r="AB216" s="4"/>
      <c r="AC216" s="4"/>
      <c r="AD216" s="38"/>
      <c r="AE216" s="4"/>
      <c r="AF216" s="4"/>
      <c r="AG216" s="4"/>
      <c r="AH216" s="4"/>
      <c r="AI216" s="4"/>
      <c r="AJ216" s="4"/>
      <c r="AK216" s="4"/>
      <c r="AL216" s="4"/>
      <c r="AM216" s="4"/>
      <c r="AN216" s="4"/>
      <c r="AO216" s="4"/>
    </row>
    <row r="217" spans="1:41" ht="12.75" customHeight="1" x14ac:dyDescent="0.2">
      <c r="A217" s="4"/>
      <c r="B217" s="4"/>
      <c r="C217" s="4"/>
      <c r="D217" s="37"/>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38"/>
      <c r="AE217" s="4"/>
      <c r="AF217" s="4"/>
      <c r="AG217" s="4"/>
      <c r="AH217" s="4"/>
      <c r="AI217" s="4"/>
      <c r="AJ217" s="4"/>
      <c r="AK217" s="4"/>
      <c r="AL217" s="4"/>
      <c r="AM217" s="4"/>
      <c r="AN217" s="4"/>
      <c r="AO217" s="4"/>
    </row>
    <row r="218" spans="1:41" ht="12.75" customHeight="1" x14ac:dyDescent="0.2">
      <c r="A218" s="4"/>
      <c r="B218" s="4"/>
      <c r="C218" s="4"/>
      <c r="D218" s="37"/>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38"/>
      <c r="AE218" s="4"/>
      <c r="AF218" s="4"/>
      <c r="AG218" s="4"/>
      <c r="AH218" s="4"/>
      <c r="AI218" s="4"/>
      <c r="AJ218" s="4"/>
      <c r="AK218" s="4"/>
      <c r="AL218" s="4"/>
      <c r="AM218" s="4"/>
      <c r="AN218" s="4"/>
      <c r="AO218" s="4"/>
    </row>
    <row r="219" spans="1:41" ht="12.75" customHeight="1" x14ac:dyDescent="0.2">
      <c r="A219" s="4"/>
      <c r="B219" s="4"/>
      <c r="C219" s="4"/>
      <c r="D219" s="37"/>
      <c r="E219" s="4"/>
      <c r="F219" s="4"/>
      <c r="G219" s="4"/>
      <c r="H219" s="4"/>
      <c r="I219" s="4"/>
      <c r="J219" s="4"/>
      <c r="K219" s="4"/>
      <c r="L219" s="4"/>
      <c r="M219" s="4"/>
      <c r="N219" s="4"/>
      <c r="O219" s="4"/>
      <c r="P219" s="4"/>
      <c r="Q219" s="4"/>
      <c r="R219" s="4"/>
      <c r="S219" s="4"/>
      <c r="T219" s="4"/>
      <c r="U219" s="4"/>
      <c r="V219" s="4"/>
      <c r="W219" s="4"/>
      <c r="X219" s="4"/>
      <c r="Y219" s="4"/>
      <c r="Z219" s="4"/>
      <c r="AA219" s="4"/>
      <c r="AB219" s="4"/>
      <c r="AC219" s="4"/>
      <c r="AD219" s="38"/>
      <c r="AE219" s="4"/>
      <c r="AF219" s="4"/>
      <c r="AG219" s="4"/>
      <c r="AH219" s="4"/>
      <c r="AI219" s="4"/>
      <c r="AJ219" s="4"/>
      <c r="AK219" s="4"/>
      <c r="AL219" s="4"/>
      <c r="AM219" s="4"/>
      <c r="AN219" s="4"/>
      <c r="AO219" s="4"/>
    </row>
    <row r="220" spans="1:41" ht="12.75" customHeight="1" x14ac:dyDescent="0.2">
      <c r="A220" s="4"/>
      <c r="B220" s="4"/>
      <c r="C220" s="4"/>
      <c r="D220" s="37"/>
      <c r="E220" s="4"/>
      <c r="F220" s="4"/>
      <c r="G220" s="4"/>
      <c r="H220" s="4"/>
      <c r="I220" s="4"/>
      <c r="J220" s="4"/>
      <c r="K220" s="4"/>
      <c r="L220" s="4"/>
      <c r="M220" s="4"/>
      <c r="N220" s="4"/>
      <c r="O220" s="4"/>
      <c r="P220" s="4"/>
      <c r="Q220" s="4"/>
      <c r="R220" s="4"/>
      <c r="S220" s="4"/>
      <c r="T220" s="4"/>
      <c r="U220" s="4"/>
      <c r="V220" s="4"/>
      <c r="W220" s="4"/>
      <c r="X220" s="4"/>
      <c r="Y220" s="4"/>
      <c r="Z220" s="4"/>
      <c r="AA220" s="4"/>
      <c r="AB220" s="4"/>
      <c r="AC220" s="4"/>
      <c r="AD220" s="38"/>
      <c r="AE220" s="4"/>
      <c r="AF220" s="4"/>
      <c r="AG220" s="4"/>
      <c r="AH220" s="4"/>
      <c r="AI220" s="4"/>
      <c r="AJ220" s="4"/>
      <c r="AK220" s="4"/>
      <c r="AL220" s="4"/>
      <c r="AM220" s="4"/>
      <c r="AN220" s="4"/>
      <c r="AO220" s="4"/>
    </row>
    <row r="221" spans="1:41" ht="12.75" customHeight="1" x14ac:dyDescent="0.2">
      <c r="A221" s="4"/>
      <c r="B221" s="4"/>
      <c r="C221" s="4"/>
      <c r="D221" s="37"/>
      <c r="E221" s="4"/>
      <c r="F221" s="4"/>
      <c r="G221" s="4"/>
      <c r="H221" s="4"/>
      <c r="I221" s="4"/>
      <c r="J221" s="4"/>
      <c r="K221" s="4"/>
      <c r="L221" s="4"/>
      <c r="M221" s="4"/>
      <c r="N221" s="4"/>
      <c r="O221" s="4"/>
      <c r="P221" s="4"/>
      <c r="Q221" s="4"/>
      <c r="R221" s="4"/>
      <c r="S221" s="4"/>
      <c r="T221" s="4"/>
      <c r="U221" s="4"/>
      <c r="V221" s="4"/>
      <c r="W221" s="4"/>
      <c r="X221" s="4"/>
      <c r="Y221" s="4"/>
      <c r="Z221" s="4"/>
      <c r="AA221" s="4"/>
      <c r="AB221" s="4"/>
      <c r="AC221" s="4"/>
      <c r="AD221" s="38"/>
      <c r="AE221" s="4"/>
      <c r="AF221" s="4"/>
      <c r="AG221" s="4"/>
      <c r="AH221" s="4"/>
      <c r="AI221" s="4"/>
      <c r="AJ221" s="4"/>
      <c r="AK221" s="4"/>
      <c r="AL221" s="4"/>
      <c r="AM221" s="4"/>
      <c r="AN221" s="4"/>
      <c r="AO221" s="4"/>
    </row>
    <row r="222" spans="1:41" ht="12.75" customHeight="1" x14ac:dyDescent="0.2">
      <c r="A222" s="4"/>
      <c r="B222" s="4"/>
      <c r="C222" s="4"/>
      <c r="D222" s="37"/>
      <c r="E222" s="4"/>
      <c r="F222" s="4"/>
      <c r="G222" s="4"/>
      <c r="H222" s="4"/>
      <c r="I222" s="4"/>
      <c r="J222" s="4"/>
      <c r="K222" s="4"/>
      <c r="L222" s="4"/>
      <c r="M222" s="4"/>
      <c r="N222" s="4"/>
      <c r="O222" s="4"/>
      <c r="P222" s="4"/>
      <c r="Q222" s="4"/>
      <c r="R222" s="4"/>
      <c r="S222" s="4"/>
      <c r="T222" s="4"/>
      <c r="U222" s="4"/>
      <c r="V222" s="4"/>
      <c r="W222" s="4"/>
      <c r="X222" s="4"/>
      <c r="Y222" s="4"/>
      <c r="Z222" s="4"/>
      <c r="AA222" s="4"/>
      <c r="AB222" s="4"/>
      <c r="AC222" s="4"/>
      <c r="AD222" s="38"/>
      <c r="AE222" s="4"/>
      <c r="AF222" s="4"/>
      <c r="AG222" s="4"/>
      <c r="AH222" s="4"/>
      <c r="AI222" s="4"/>
      <c r="AJ222" s="4"/>
      <c r="AK222" s="4"/>
      <c r="AL222" s="4"/>
      <c r="AM222" s="4"/>
      <c r="AN222" s="4"/>
      <c r="AO222" s="4"/>
    </row>
    <row r="223" spans="1:41" ht="12.75" customHeight="1" x14ac:dyDescent="0.2">
      <c r="A223" s="4"/>
      <c r="B223" s="4"/>
      <c r="C223" s="4"/>
      <c r="D223" s="37"/>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38"/>
      <c r="AE223" s="4"/>
      <c r="AF223" s="4"/>
      <c r="AG223" s="4"/>
      <c r="AH223" s="4"/>
      <c r="AI223" s="4"/>
      <c r="AJ223" s="4"/>
      <c r="AK223" s="4"/>
      <c r="AL223" s="4"/>
      <c r="AM223" s="4"/>
      <c r="AN223" s="4"/>
      <c r="AO223" s="4"/>
    </row>
    <row r="224" spans="1:41" ht="12.75" customHeight="1" x14ac:dyDescent="0.2">
      <c r="A224" s="4"/>
      <c r="B224" s="4"/>
      <c r="C224" s="4"/>
      <c r="D224" s="37"/>
      <c r="E224" s="4"/>
      <c r="F224" s="4"/>
      <c r="G224" s="4"/>
      <c r="H224" s="4"/>
      <c r="I224" s="4"/>
      <c r="J224" s="4"/>
      <c r="K224" s="4"/>
      <c r="L224" s="4"/>
      <c r="M224" s="4"/>
      <c r="N224" s="4"/>
      <c r="O224" s="4"/>
      <c r="P224" s="4"/>
      <c r="Q224" s="4"/>
      <c r="R224" s="4"/>
      <c r="S224" s="4"/>
      <c r="T224" s="4"/>
      <c r="U224" s="4"/>
      <c r="V224" s="4"/>
      <c r="W224" s="4"/>
      <c r="X224" s="4"/>
      <c r="Y224" s="4"/>
      <c r="Z224" s="4"/>
      <c r="AA224" s="4"/>
      <c r="AB224" s="4"/>
      <c r="AC224" s="4"/>
      <c r="AD224" s="38"/>
      <c r="AE224" s="4"/>
      <c r="AF224" s="4"/>
      <c r="AG224" s="4"/>
      <c r="AH224" s="4"/>
      <c r="AI224" s="4"/>
      <c r="AJ224" s="4"/>
      <c r="AK224" s="4"/>
      <c r="AL224" s="4"/>
      <c r="AM224" s="4"/>
      <c r="AN224" s="4"/>
      <c r="AO224" s="4"/>
    </row>
    <row r="225" spans="1:41" ht="12.75" customHeight="1" x14ac:dyDescent="0.2">
      <c r="A225" s="4"/>
      <c r="B225" s="4"/>
      <c r="C225" s="4"/>
      <c r="D225" s="37"/>
      <c r="E225" s="4"/>
      <c r="F225" s="4"/>
      <c r="G225" s="4"/>
      <c r="H225" s="4"/>
      <c r="I225" s="4"/>
      <c r="J225" s="4"/>
      <c r="K225" s="4"/>
      <c r="L225" s="4"/>
      <c r="M225" s="4"/>
      <c r="N225" s="4"/>
      <c r="O225" s="4"/>
      <c r="P225" s="4"/>
      <c r="Q225" s="4"/>
      <c r="R225" s="4"/>
      <c r="S225" s="4"/>
      <c r="T225" s="4"/>
      <c r="U225" s="4"/>
      <c r="V225" s="4"/>
      <c r="W225" s="4"/>
      <c r="X225" s="4"/>
      <c r="Y225" s="4"/>
      <c r="Z225" s="4"/>
      <c r="AA225" s="4"/>
      <c r="AB225" s="4"/>
      <c r="AC225" s="4"/>
      <c r="AD225" s="38"/>
      <c r="AE225" s="4"/>
      <c r="AF225" s="4"/>
      <c r="AG225" s="4"/>
      <c r="AH225" s="4"/>
      <c r="AI225" s="4"/>
      <c r="AJ225" s="4"/>
      <c r="AK225" s="4"/>
      <c r="AL225" s="4"/>
      <c r="AM225" s="4"/>
      <c r="AN225" s="4"/>
      <c r="AO225" s="4"/>
    </row>
    <row r="226" spans="1:41" ht="12.75" customHeight="1" x14ac:dyDescent="0.2">
      <c r="A226" s="4"/>
      <c r="B226" s="4"/>
      <c r="C226" s="4"/>
      <c r="D226" s="37"/>
      <c r="E226" s="4"/>
      <c r="F226" s="4"/>
      <c r="G226" s="4"/>
      <c r="H226" s="4"/>
      <c r="I226" s="4"/>
      <c r="J226" s="4"/>
      <c r="K226" s="4"/>
      <c r="L226" s="4"/>
      <c r="M226" s="4"/>
      <c r="N226" s="4"/>
      <c r="O226" s="4"/>
      <c r="P226" s="4"/>
      <c r="Q226" s="4"/>
      <c r="R226" s="4"/>
      <c r="S226" s="4"/>
      <c r="T226" s="4"/>
      <c r="U226" s="4"/>
      <c r="V226" s="4"/>
      <c r="W226" s="4"/>
      <c r="X226" s="4"/>
      <c r="Y226" s="4"/>
      <c r="Z226" s="4"/>
      <c r="AA226" s="4"/>
      <c r="AB226" s="4"/>
      <c r="AC226" s="4"/>
      <c r="AD226" s="38"/>
      <c r="AE226" s="4"/>
      <c r="AF226" s="4"/>
      <c r="AG226" s="4"/>
      <c r="AH226" s="4"/>
      <c r="AI226" s="4"/>
      <c r="AJ226" s="4"/>
      <c r="AK226" s="4"/>
      <c r="AL226" s="4"/>
      <c r="AM226" s="4"/>
      <c r="AN226" s="4"/>
      <c r="AO226" s="4"/>
    </row>
    <row r="227" spans="1:41" ht="12.75" customHeight="1" x14ac:dyDescent="0.2">
      <c r="A227" s="4"/>
      <c r="B227" s="4"/>
      <c r="C227" s="4"/>
      <c r="D227" s="37"/>
      <c r="E227" s="4"/>
      <c r="F227" s="4"/>
      <c r="G227" s="4"/>
      <c r="H227" s="4"/>
      <c r="I227" s="4"/>
      <c r="J227" s="4"/>
      <c r="K227" s="4"/>
      <c r="L227" s="4"/>
      <c r="M227" s="4"/>
      <c r="N227" s="4"/>
      <c r="O227" s="4"/>
      <c r="P227" s="4"/>
      <c r="Q227" s="4"/>
      <c r="R227" s="4"/>
      <c r="S227" s="4"/>
      <c r="T227" s="4"/>
      <c r="U227" s="4"/>
      <c r="V227" s="4"/>
      <c r="W227" s="4"/>
      <c r="X227" s="4"/>
      <c r="Y227" s="4"/>
      <c r="Z227" s="4"/>
      <c r="AA227" s="4"/>
      <c r="AB227" s="4"/>
      <c r="AC227" s="4"/>
      <c r="AD227" s="38"/>
      <c r="AE227" s="4"/>
      <c r="AF227" s="4"/>
      <c r="AG227" s="4"/>
      <c r="AH227" s="4"/>
      <c r="AI227" s="4"/>
      <c r="AJ227" s="4"/>
      <c r="AK227" s="4"/>
      <c r="AL227" s="4"/>
      <c r="AM227" s="4"/>
      <c r="AN227" s="4"/>
      <c r="AO227" s="4"/>
    </row>
    <row r="228" spans="1:41" ht="12.75" customHeight="1" x14ac:dyDescent="0.2">
      <c r="A228" s="4"/>
      <c r="B228" s="4"/>
      <c r="C228" s="4"/>
      <c r="D228" s="37"/>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38"/>
      <c r="AE228" s="4"/>
      <c r="AF228" s="4"/>
      <c r="AG228" s="4"/>
      <c r="AH228" s="4"/>
      <c r="AI228" s="4"/>
      <c r="AJ228" s="4"/>
      <c r="AK228" s="4"/>
      <c r="AL228" s="4"/>
      <c r="AM228" s="4"/>
      <c r="AN228" s="4"/>
      <c r="AO228" s="4"/>
    </row>
    <row r="229" spans="1:41" ht="12.75" customHeight="1" x14ac:dyDescent="0.2">
      <c r="A229" s="4"/>
      <c r="B229" s="4"/>
      <c r="C229" s="4"/>
      <c r="D229" s="37"/>
      <c r="E229" s="4"/>
      <c r="F229" s="4"/>
      <c r="G229" s="4"/>
      <c r="H229" s="4"/>
      <c r="I229" s="4"/>
      <c r="J229" s="4"/>
      <c r="K229" s="4"/>
      <c r="L229" s="4"/>
      <c r="M229" s="4"/>
      <c r="N229" s="4"/>
      <c r="O229" s="4"/>
      <c r="P229" s="4"/>
      <c r="Q229" s="4"/>
      <c r="R229" s="4"/>
      <c r="S229" s="4"/>
      <c r="T229" s="4"/>
      <c r="U229" s="4"/>
      <c r="V229" s="4"/>
      <c r="W229" s="4"/>
      <c r="X229" s="4"/>
      <c r="Y229" s="4"/>
      <c r="Z229" s="4"/>
      <c r="AA229" s="4"/>
      <c r="AB229" s="4"/>
      <c r="AC229" s="4"/>
      <c r="AD229" s="38"/>
      <c r="AE229" s="4"/>
      <c r="AF229" s="4"/>
      <c r="AG229" s="4"/>
      <c r="AH229" s="4"/>
      <c r="AI229" s="4"/>
      <c r="AJ229" s="4"/>
      <c r="AK229" s="4"/>
      <c r="AL229" s="4"/>
      <c r="AM229" s="4"/>
      <c r="AN229" s="4"/>
      <c r="AO229" s="4"/>
    </row>
    <row r="230" spans="1:41" ht="12.75" customHeight="1" x14ac:dyDescent="0.2">
      <c r="A230" s="4"/>
      <c r="B230" s="4"/>
      <c r="C230" s="4"/>
      <c r="D230" s="37"/>
      <c r="E230" s="4"/>
      <c r="F230" s="4"/>
      <c r="G230" s="4"/>
      <c r="H230" s="4"/>
      <c r="I230" s="4"/>
      <c r="J230" s="4"/>
      <c r="K230" s="4"/>
      <c r="L230" s="4"/>
      <c r="M230" s="4"/>
      <c r="N230" s="4"/>
      <c r="O230" s="4"/>
      <c r="P230" s="4"/>
      <c r="Q230" s="4"/>
      <c r="R230" s="4"/>
      <c r="S230" s="4"/>
      <c r="T230" s="4"/>
      <c r="U230" s="4"/>
      <c r="V230" s="4"/>
      <c r="W230" s="4"/>
      <c r="X230" s="4"/>
      <c r="Y230" s="4"/>
      <c r="Z230" s="4"/>
      <c r="AA230" s="4"/>
      <c r="AB230" s="4"/>
      <c r="AC230" s="4"/>
      <c r="AD230" s="38"/>
      <c r="AE230" s="4"/>
      <c r="AF230" s="4"/>
      <c r="AG230" s="4"/>
      <c r="AH230" s="4"/>
      <c r="AI230" s="4"/>
      <c r="AJ230" s="4"/>
      <c r="AK230" s="4"/>
      <c r="AL230" s="4"/>
      <c r="AM230" s="4"/>
      <c r="AN230" s="4"/>
      <c r="AO230" s="4"/>
    </row>
    <row r="231" spans="1:41" ht="12.75" customHeight="1" x14ac:dyDescent="0.2">
      <c r="A231" s="4"/>
      <c r="B231" s="4"/>
      <c r="C231" s="4"/>
      <c r="D231" s="37"/>
      <c r="E231" s="4"/>
      <c r="F231" s="4"/>
      <c r="G231" s="4"/>
      <c r="H231" s="4"/>
      <c r="I231" s="4"/>
      <c r="J231" s="4"/>
      <c r="K231" s="4"/>
      <c r="L231" s="4"/>
      <c r="M231" s="4"/>
      <c r="N231" s="4"/>
      <c r="O231" s="4"/>
      <c r="P231" s="4"/>
      <c r="Q231" s="4"/>
      <c r="R231" s="4"/>
      <c r="S231" s="4"/>
      <c r="T231" s="4"/>
      <c r="U231" s="4"/>
      <c r="V231" s="4"/>
      <c r="W231" s="4"/>
      <c r="X231" s="4"/>
      <c r="Y231" s="4"/>
      <c r="Z231" s="4"/>
      <c r="AA231" s="4"/>
      <c r="AB231" s="4"/>
      <c r="AC231" s="4"/>
      <c r="AD231" s="38"/>
      <c r="AE231" s="4"/>
      <c r="AF231" s="4"/>
      <c r="AG231" s="4"/>
      <c r="AH231" s="4"/>
      <c r="AI231" s="4"/>
      <c r="AJ231" s="4"/>
      <c r="AK231" s="4"/>
      <c r="AL231" s="4"/>
      <c r="AM231" s="4"/>
      <c r="AN231" s="4"/>
      <c r="AO231" s="4"/>
    </row>
    <row r="232" spans="1:41" ht="12.75" customHeight="1" x14ac:dyDescent="0.2">
      <c r="A232" s="4"/>
      <c r="B232" s="4"/>
      <c r="C232" s="4"/>
      <c r="D232" s="37"/>
      <c r="E232" s="4"/>
      <c r="F232" s="4"/>
      <c r="G232" s="4"/>
      <c r="H232" s="4"/>
      <c r="I232" s="4"/>
      <c r="J232" s="4"/>
      <c r="K232" s="4"/>
      <c r="L232" s="4"/>
      <c r="M232" s="4"/>
      <c r="N232" s="4"/>
      <c r="O232" s="4"/>
      <c r="P232" s="4"/>
      <c r="Q232" s="4"/>
      <c r="R232" s="4"/>
      <c r="S232" s="4"/>
      <c r="T232" s="4"/>
      <c r="U232" s="4"/>
      <c r="V232" s="4"/>
      <c r="W232" s="4"/>
      <c r="X232" s="4"/>
      <c r="Y232" s="4"/>
      <c r="Z232" s="4"/>
      <c r="AA232" s="4"/>
      <c r="AB232" s="4"/>
      <c r="AC232" s="4"/>
      <c r="AD232" s="38"/>
      <c r="AE232" s="4"/>
      <c r="AF232" s="4"/>
      <c r="AG232" s="4"/>
      <c r="AH232" s="4"/>
      <c r="AI232" s="4"/>
      <c r="AJ232" s="4"/>
      <c r="AK232" s="4"/>
      <c r="AL232" s="4"/>
      <c r="AM232" s="4"/>
      <c r="AN232" s="4"/>
      <c r="AO232" s="4"/>
    </row>
    <row r="233" spans="1:41" ht="12.75" customHeight="1" x14ac:dyDescent="0.2">
      <c r="A233" s="4"/>
      <c r="B233" s="4"/>
      <c r="C233" s="4"/>
      <c r="D233" s="37"/>
      <c r="E233" s="4"/>
      <c r="F233" s="4"/>
      <c r="G233" s="4"/>
      <c r="H233" s="4"/>
      <c r="I233" s="4"/>
      <c r="J233" s="4"/>
      <c r="K233" s="4"/>
      <c r="L233" s="4"/>
      <c r="M233" s="4"/>
      <c r="N233" s="4"/>
      <c r="O233" s="4"/>
      <c r="P233" s="4"/>
      <c r="Q233" s="4"/>
      <c r="R233" s="4"/>
      <c r="S233" s="4"/>
      <c r="T233" s="4"/>
      <c r="U233" s="4"/>
      <c r="V233" s="4"/>
      <c r="W233" s="4"/>
      <c r="X233" s="4"/>
      <c r="Y233" s="4"/>
      <c r="Z233" s="4"/>
      <c r="AA233" s="4"/>
      <c r="AB233" s="4"/>
      <c r="AC233" s="4"/>
      <c r="AD233" s="38"/>
      <c r="AE233" s="4"/>
      <c r="AF233" s="4"/>
      <c r="AG233" s="4"/>
      <c r="AH233" s="4"/>
      <c r="AI233" s="4"/>
      <c r="AJ233" s="4"/>
      <c r="AK233" s="4"/>
      <c r="AL233" s="4"/>
      <c r="AM233" s="4"/>
      <c r="AN233" s="4"/>
      <c r="AO233" s="4"/>
    </row>
    <row r="234" spans="1:41" ht="12.75" customHeight="1" x14ac:dyDescent="0.2">
      <c r="A234" s="4"/>
      <c r="B234" s="4"/>
      <c r="C234" s="4"/>
      <c r="D234" s="37"/>
      <c r="E234" s="4"/>
      <c r="F234" s="4"/>
      <c r="G234" s="4"/>
      <c r="H234" s="4"/>
      <c r="I234" s="4"/>
      <c r="J234" s="4"/>
      <c r="K234" s="4"/>
      <c r="L234" s="4"/>
      <c r="M234" s="4"/>
      <c r="N234" s="4"/>
      <c r="O234" s="4"/>
      <c r="P234" s="4"/>
      <c r="Q234" s="4"/>
      <c r="R234" s="4"/>
      <c r="S234" s="4"/>
      <c r="T234" s="4"/>
      <c r="U234" s="4"/>
      <c r="V234" s="4"/>
      <c r="W234" s="4"/>
      <c r="X234" s="4"/>
      <c r="Y234" s="4"/>
      <c r="Z234" s="4"/>
      <c r="AA234" s="4"/>
      <c r="AB234" s="4"/>
      <c r="AC234" s="4"/>
      <c r="AD234" s="38"/>
      <c r="AE234" s="4"/>
      <c r="AF234" s="4"/>
      <c r="AG234" s="4"/>
      <c r="AH234" s="4"/>
      <c r="AI234" s="4"/>
      <c r="AJ234" s="4"/>
      <c r="AK234" s="4"/>
      <c r="AL234" s="4"/>
      <c r="AM234" s="4"/>
      <c r="AN234" s="4"/>
      <c r="AO234" s="4"/>
    </row>
    <row r="235" spans="1:41" ht="12.75" customHeight="1" x14ac:dyDescent="0.2">
      <c r="A235" s="4"/>
      <c r="B235" s="4"/>
      <c r="C235" s="4"/>
      <c r="D235" s="37"/>
      <c r="E235" s="4"/>
      <c r="F235" s="4"/>
      <c r="G235" s="4"/>
      <c r="H235" s="4"/>
      <c r="I235" s="4"/>
      <c r="J235" s="4"/>
      <c r="K235" s="4"/>
      <c r="L235" s="4"/>
      <c r="M235" s="4"/>
      <c r="N235" s="4"/>
      <c r="O235" s="4"/>
      <c r="P235" s="4"/>
      <c r="Q235" s="4"/>
      <c r="R235" s="4"/>
      <c r="S235" s="4"/>
      <c r="T235" s="4"/>
      <c r="U235" s="4"/>
      <c r="V235" s="4"/>
      <c r="W235" s="4"/>
      <c r="X235" s="4"/>
      <c r="Y235" s="4"/>
      <c r="Z235" s="4"/>
      <c r="AA235" s="4"/>
      <c r="AB235" s="4"/>
      <c r="AC235" s="4"/>
      <c r="AD235" s="38"/>
      <c r="AE235" s="4"/>
      <c r="AF235" s="4"/>
      <c r="AG235" s="4"/>
      <c r="AH235" s="4"/>
      <c r="AI235" s="4"/>
      <c r="AJ235" s="4"/>
      <c r="AK235" s="4"/>
      <c r="AL235" s="4"/>
      <c r="AM235" s="4"/>
      <c r="AN235" s="4"/>
      <c r="AO235" s="4"/>
    </row>
    <row r="236" spans="1:41" ht="12.75" customHeight="1" x14ac:dyDescent="0.2">
      <c r="A236" s="4"/>
      <c r="B236" s="4"/>
      <c r="C236" s="4"/>
      <c r="D236" s="37"/>
      <c r="E236" s="4"/>
      <c r="F236" s="4"/>
      <c r="G236" s="4"/>
      <c r="H236" s="4"/>
      <c r="I236" s="4"/>
      <c r="J236" s="4"/>
      <c r="K236" s="4"/>
      <c r="L236" s="4"/>
      <c r="M236" s="4"/>
      <c r="N236" s="4"/>
      <c r="O236" s="4"/>
      <c r="P236" s="4"/>
      <c r="Q236" s="4"/>
      <c r="R236" s="4"/>
      <c r="S236" s="4"/>
      <c r="T236" s="4"/>
      <c r="U236" s="4"/>
      <c r="V236" s="4"/>
      <c r="W236" s="4"/>
      <c r="X236" s="4"/>
      <c r="Y236" s="4"/>
      <c r="Z236" s="4"/>
      <c r="AA236" s="4"/>
      <c r="AB236" s="4"/>
      <c r="AC236" s="4"/>
      <c r="AD236" s="38"/>
      <c r="AE236" s="4"/>
      <c r="AF236" s="4"/>
      <c r="AG236" s="4"/>
      <c r="AH236" s="4"/>
      <c r="AI236" s="4"/>
      <c r="AJ236" s="4"/>
      <c r="AK236" s="4"/>
      <c r="AL236" s="4"/>
      <c r="AM236" s="4"/>
      <c r="AN236" s="4"/>
      <c r="AO236" s="4"/>
    </row>
    <row r="237" spans="1:41" ht="12.75" customHeight="1" x14ac:dyDescent="0.2">
      <c r="A237" s="4"/>
      <c r="B237" s="4"/>
      <c r="C237" s="4"/>
      <c r="D237" s="37"/>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38"/>
      <c r="AE237" s="4"/>
      <c r="AF237" s="4"/>
      <c r="AG237" s="4"/>
      <c r="AH237" s="4"/>
      <c r="AI237" s="4"/>
      <c r="AJ237" s="4"/>
      <c r="AK237" s="4"/>
      <c r="AL237" s="4"/>
      <c r="AM237" s="4"/>
      <c r="AN237" s="4"/>
      <c r="AO237" s="4"/>
    </row>
    <row r="238" spans="1:41" ht="12.75" customHeight="1" x14ac:dyDescent="0.2">
      <c r="A238" s="4"/>
      <c r="B238" s="4"/>
      <c r="C238" s="4"/>
      <c r="D238" s="37"/>
      <c r="E238" s="4"/>
      <c r="F238" s="4"/>
      <c r="G238" s="4"/>
      <c r="H238" s="4"/>
      <c r="I238" s="4"/>
      <c r="J238" s="4"/>
      <c r="K238" s="4"/>
      <c r="L238" s="4"/>
      <c r="M238" s="4"/>
      <c r="N238" s="4"/>
      <c r="O238" s="4"/>
      <c r="P238" s="4"/>
      <c r="Q238" s="4"/>
      <c r="R238" s="4"/>
      <c r="S238" s="4"/>
      <c r="T238" s="4"/>
      <c r="U238" s="4"/>
      <c r="V238" s="4"/>
      <c r="W238" s="4"/>
      <c r="X238" s="4"/>
      <c r="Y238" s="4"/>
      <c r="Z238" s="4"/>
      <c r="AA238" s="4"/>
      <c r="AB238" s="4"/>
      <c r="AC238" s="4"/>
      <c r="AD238" s="38"/>
      <c r="AE238" s="4"/>
      <c r="AF238" s="4"/>
      <c r="AG238" s="4"/>
      <c r="AH238" s="4"/>
      <c r="AI238" s="4"/>
      <c r="AJ238" s="4"/>
      <c r="AK238" s="4"/>
      <c r="AL238" s="4"/>
      <c r="AM238" s="4"/>
      <c r="AN238" s="4"/>
      <c r="AO238" s="4"/>
    </row>
    <row r="239" spans="1:41" ht="12.75" customHeight="1" x14ac:dyDescent="0.2">
      <c r="A239" s="4"/>
      <c r="B239" s="4"/>
      <c r="C239" s="4"/>
      <c r="D239" s="37"/>
      <c r="E239" s="4"/>
      <c r="F239" s="4"/>
      <c r="G239" s="4"/>
      <c r="H239" s="4"/>
      <c r="I239" s="4"/>
      <c r="J239" s="4"/>
      <c r="K239" s="4"/>
      <c r="L239" s="4"/>
      <c r="M239" s="4"/>
      <c r="N239" s="4"/>
      <c r="O239" s="4"/>
      <c r="P239" s="4"/>
      <c r="Q239" s="4"/>
      <c r="R239" s="4"/>
      <c r="S239" s="4"/>
      <c r="T239" s="4"/>
      <c r="U239" s="4"/>
      <c r="V239" s="4"/>
      <c r="W239" s="4"/>
      <c r="X239" s="4"/>
      <c r="Y239" s="4"/>
      <c r="Z239" s="4"/>
      <c r="AA239" s="4"/>
      <c r="AB239" s="4"/>
      <c r="AC239" s="4"/>
      <c r="AD239" s="38"/>
      <c r="AE239" s="4"/>
      <c r="AF239" s="4"/>
      <c r="AG239" s="4"/>
      <c r="AH239" s="4"/>
      <c r="AI239" s="4"/>
      <c r="AJ239" s="4"/>
      <c r="AK239" s="4"/>
      <c r="AL239" s="4"/>
      <c r="AM239" s="4"/>
      <c r="AN239" s="4"/>
      <c r="AO239" s="4"/>
    </row>
    <row r="240" spans="1:41" ht="12.75" customHeight="1" x14ac:dyDescent="0.2">
      <c r="A240" s="4"/>
      <c r="B240" s="4"/>
      <c r="C240" s="4"/>
      <c r="D240" s="37"/>
      <c r="E240" s="4"/>
      <c r="F240" s="4"/>
      <c r="G240" s="4"/>
      <c r="H240" s="4"/>
      <c r="I240" s="4"/>
      <c r="J240" s="4"/>
      <c r="K240" s="4"/>
      <c r="L240" s="4"/>
      <c r="M240" s="4"/>
      <c r="N240" s="4"/>
      <c r="O240" s="4"/>
      <c r="P240" s="4"/>
      <c r="Q240" s="4"/>
      <c r="R240" s="4"/>
      <c r="S240" s="4"/>
      <c r="T240" s="4"/>
      <c r="U240" s="4"/>
      <c r="V240" s="4"/>
      <c r="W240" s="4"/>
      <c r="X240" s="4"/>
      <c r="Y240" s="4"/>
      <c r="Z240" s="4"/>
      <c r="AA240" s="4"/>
      <c r="AB240" s="4"/>
      <c r="AC240" s="4"/>
      <c r="AD240" s="38"/>
      <c r="AE240" s="4"/>
      <c r="AF240" s="4"/>
      <c r="AG240" s="4"/>
      <c r="AH240" s="4"/>
      <c r="AI240" s="4"/>
      <c r="AJ240" s="4"/>
      <c r="AK240" s="4"/>
      <c r="AL240" s="4"/>
      <c r="AM240" s="4"/>
      <c r="AN240" s="4"/>
      <c r="AO240" s="4"/>
    </row>
    <row r="241" spans="1:41" ht="12.75" customHeight="1" x14ac:dyDescent="0.2">
      <c r="A241" s="4"/>
      <c r="B241" s="4"/>
      <c r="C241" s="4"/>
      <c r="D241" s="37"/>
      <c r="E241" s="4"/>
      <c r="F241" s="4"/>
      <c r="G241" s="4"/>
      <c r="H241" s="4"/>
      <c r="I241" s="4"/>
      <c r="J241" s="4"/>
      <c r="K241" s="4"/>
      <c r="L241" s="4"/>
      <c r="M241" s="4"/>
      <c r="N241" s="4"/>
      <c r="O241" s="4"/>
      <c r="P241" s="4"/>
      <c r="Q241" s="4"/>
      <c r="R241" s="4"/>
      <c r="S241" s="4"/>
      <c r="T241" s="4"/>
      <c r="U241" s="4"/>
      <c r="V241" s="4"/>
      <c r="W241" s="4"/>
      <c r="X241" s="4"/>
      <c r="Y241" s="4"/>
      <c r="Z241" s="4"/>
      <c r="AA241" s="4"/>
      <c r="AB241" s="4"/>
      <c r="AC241" s="4"/>
      <c r="AD241" s="38"/>
      <c r="AE241" s="4"/>
      <c r="AF241" s="4"/>
      <c r="AG241" s="4"/>
      <c r="AH241" s="4"/>
      <c r="AI241" s="4"/>
      <c r="AJ241" s="4"/>
      <c r="AK241" s="4"/>
      <c r="AL241" s="4"/>
      <c r="AM241" s="4"/>
      <c r="AN241" s="4"/>
      <c r="AO241" s="4"/>
    </row>
    <row r="242" spans="1:41" ht="12.75" customHeight="1" x14ac:dyDescent="0.2">
      <c r="A242" s="4"/>
      <c r="B242" s="4"/>
      <c r="C242" s="4"/>
      <c r="D242" s="37"/>
      <c r="E242" s="4"/>
      <c r="F242" s="4"/>
      <c r="G242" s="4"/>
      <c r="H242" s="4"/>
      <c r="I242" s="4"/>
      <c r="J242" s="4"/>
      <c r="K242" s="4"/>
      <c r="L242" s="4"/>
      <c r="M242" s="4"/>
      <c r="N242" s="4"/>
      <c r="O242" s="4"/>
      <c r="P242" s="4"/>
      <c r="Q242" s="4"/>
      <c r="R242" s="4"/>
      <c r="S242" s="4"/>
      <c r="T242" s="4"/>
      <c r="U242" s="4"/>
      <c r="V242" s="4"/>
      <c r="W242" s="4"/>
      <c r="X242" s="4"/>
      <c r="Y242" s="4"/>
      <c r="Z242" s="4"/>
      <c r="AA242" s="4"/>
      <c r="AB242" s="4"/>
      <c r="AC242" s="4"/>
      <c r="AD242" s="38"/>
      <c r="AE242" s="4"/>
      <c r="AF242" s="4"/>
      <c r="AG242" s="4"/>
      <c r="AH242" s="4"/>
      <c r="AI242" s="4"/>
      <c r="AJ242" s="4"/>
      <c r="AK242" s="4"/>
      <c r="AL242" s="4"/>
      <c r="AM242" s="4"/>
      <c r="AN242" s="4"/>
      <c r="AO242" s="4"/>
    </row>
    <row r="243" spans="1:41" ht="12.75" customHeight="1" x14ac:dyDescent="0.2">
      <c r="A243" s="4"/>
      <c r="B243" s="4"/>
      <c r="C243" s="4"/>
      <c r="D243" s="37"/>
      <c r="E243" s="4"/>
      <c r="F243" s="4"/>
      <c r="G243" s="4"/>
      <c r="H243" s="4"/>
      <c r="I243" s="4"/>
      <c r="J243" s="4"/>
      <c r="K243" s="4"/>
      <c r="L243" s="4"/>
      <c r="M243" s="4"/>
      <c r="N243" s="4"/>
      <c r="O243" s="4"/>
      <c r="P243" s="4"/>
      <c r="Q243" s="4"/>
      <c r="R243" s="4"/>
      <c r="S243" s="4"/>
      <c r="T243" s="4"/>
      <c r="U243" s="4"/>
      <c r="V243" s="4"/>
      <c r="W243" s="4"/>
      <c r="X243" s="4"/>
      <c r="Y243" s="4"/>
      <c r="Z243" s="4"/>
      <c r="AA243" s="4"/>
      <c r="AB243" s="4"/>
      <c r="AC243" s="4"/>
      <c r="AD243" s="38"/>
      <c r="AE243" s="4"/>
      <c r="AF243" s="4"/>
      <c r="AG243" s="4"/>
      <c r="AH243" s="4"/>
      <c r="AI243" s="4"/>
      <c r="AJ243" s="4"/>
      <c r="AK243" s="4"/>
      <c r="AL243" s="4"/>
      <c r="AM243" s="4"/>
      <c r="AN243" s="4"/>
      <c r="AO243" s="4"/>
    </row>
    <row r="244" spans="1:41" ht="12.75" customHeight="1" x14ac:dyDescent="0.2">
      <c r="A244" s="4"/>
      <c r="B244" s="4"/>
      <c r="C244" s="4"/>
      <c r="D244" s="37"/>
      <c r="E244" s="4"/>
      <c r="F244" s="4"/>
      <c r="G244" s="4"/>
      <c r="H244" s="4"/>
      <c r="I244" s="4"/>
      <c r="J244" s="4"/>
      <c r="K244" s="4"/>
      <c r="L244" s="4"/>
      <c r="M244" s="4"/>
      <c r="N244" s="4"/>
      <c r="O244" s="4"/>
      <c r="P244" s="4"/>
      <c r="Q244" s="4"/>
      <c r="R244" s="4"/>
      <c r="S244" s="4"/>
      <c r="T244" s="4"/>
      <c r="U244" s="4"/>
      <c r="V244" s="4"/>
      <c r="W244" s="4"/>
      <c r="X244" s="4"/>
      <c r="Y244" s="4"/>
      <c r="Z244" s="4"/>
      <c r="AA244" s="4"/>
      <c r="AB244" s="4"/>
      <c r="AC244" s="4"/>
      <c r="AD244" s="38"/>
      <c r="AE244" s="4"/>
      <c r="AF244" s="4"/>
      <c r="AG244" s="4"/>
      <c r="AH244" s="4"/>
      <c r="AI244" s="4"/>
      <c r="AJ244" s="4"/>
      <c r="AK244" s="4"/>
      <c r="AL244" s="4"/>
      <c r="AM244" s="4"/>
      <c r="AN244" s="4"/>
      <c r="AO244" s="4"/>
    </row>
    <row r="245" spans="1:41" ht="12.75" customHeight="1" x14ac:dyDescent="0.2">
      <c r="A245" s="4"/>
      <c r="B245" s="4"/>
      <c r="C245" s="4"/>
      <c r="D245" s="37"/>
      <c r="E245" s="4"/>
      <c r="F245" s="4"/>
      <c r="G245" s="4"/>
      <c r="H245" s="4"/>
      <c r="I245" s="4"/>
      <c r="J245" s="4"/>
      <c r="K245" s="4"/>
      <c r="L245" s="4"/>
      <c r="M245" s="4"/>
      <c r="N245" s="4"/>
      <c r="O245" s="4"/>
      <c r="P245" s="4"/>
      <c r="Q245" s="4"/>
      <c r="R245" s="4"/>
      <c r="S245" s="4"/>
      <c r="T245" s="4"/>
      <c r="U245" s="4"/>
      <c r="V245" s="4"/>
      <c r="W245" s="4"/>
      <c r="X245" s="4"/>
      <c r="Y245" s="4"/>
      <c r="Z245" s="4"/>
      <c r="AA245" s="4"/>
      <c r="AB245" s="4"/>
      <c r="AC245" s="4"/>
      <c r="AD245" s="38"/>
      <c r="AE245" s="4"/>
      <c r="AF245" s="4"/>
      <c r="AG245" s="4"/>
      <c r="AH245" s="4"/>
      <c r="AI245" s="4"/>
      <c r="AJ245" s="4"/>
      <c r="AK245" s="4"/>
      <c r="AL245" s="4"/>
      <c r="AM245" s="4"/>
      <c r="AN245" s="4"/>
      <c r="AO245" s="4"/>
    </row>
    <row r="246" spans="1:41" ht="12.75" customHeight="1" x14ac:dyDescent="0.2">
      <c r="A246" s="4"/>
      <c r="B246" s="4"/>
      <c r="C246" s="4"/>
      <c r="D246" s="37"/>
      <c r="E246" s="4"/>
      <c r="F246" s="4"/>
      <c r="G246" s="4"/>
      <c r="H246" s="4"/>
      <c r="I246" s="4"/>
      <c r="J246" s="4"/>
      <c r="K246" s="4"/>
      <c r="L246" s="4"/>
      <c r="M246" s="4"/>
      <c r="N246" s="4"/>
      <c r="O246" s="4"/>
      <c r="P246" s="4"/>
      <c r="Q246" s="4"/>
      <c r="R246" s="4"/>
      <c r="S246" s="4"/>
      <c r="T246" s="4"/>
      <c r="U246" s="4"/>
      <c r="V246" s="4"/>
      <c r="W246" s="4"/>
      <c r="X246" s="4"/>
      <c r="Y246" s="4"/>
      <c r="Z246" s="4"/>
      <c r="AA246" s="4"/>
      <c r="AB246" s="4"/>
      <c r="AC246" s="4"/>
      <c r="AD246" s="38"/>
      <c r="AE246" s="4"/>
      <c r="AF246" s="4"/>
      <c r="AG246" s="4"/>
      <c r="AH246" s="4"/>
      <c r="AI246" s="4"/>
      <c r="AJ246" s="4"/>
      <c r="AK246" s="4"/>
      <c r="AL246" s="4"/>
      <c r="AM246" s="4"/>
      <c r="AN246" s="4"/>
      <c r="AO246" s="4"/>
    </row>
    <row r="247" spans="1:41" ht="12.75" customHeight="1" x14ac:dyDescent="0.2">
      <c r="A247" s="4"/>
      <c r="B247" s="4"/>
      <c r="C247" s="4"/>
      <c r="D247" s="37"/>
      <c r="E247" s="4"/>
      <c r="F247" s="4"/>
      <c r="G247" s="4"/>
      <c r="H247" s="4"/>
      <c r="I247" s="4"/>
      <c r="J247" s="4"/>
      <c r="K247" s="4"/>
      <c r="L247" s="4"/>
      <c r="M247" s="4"/>
      <c r="N247" s="4"/>
      <c r="O247" s="4"/>
      <c r="P247" s="4"/>
      <c r="Q247" s="4"/>
      <c r="R247" s="4"/>
      <c r="S247" s="4"/>
      <c r="T247" s="4"/>
      <c r="U247" s="4"/>
      <c r="V247" s="4"/>
      <c r="W247" s="4"/>
      <c r="X247" s="4"/>
      <c r="Y247" s="4"/>
      <c r="Z247" s="4"/>
      <c r="AA247" s="4"/>
      <c r="AB247" s="4"/>
      <c r="AC247" s="4"/>
      <c r="AD247" s="38"/>
      <c r="AE247" s="4"/>
      <c r="AF247" s="4"/>
      <c r="AG247" s="4"/>
      <c r="AH247" s="4"/>
      <c r="AI247" s="4"/>
      <c r="AJ247" s="4"/>
      <c r="AK247" s="4"/>
      <c r="AL247" s="4"/>
      <c r="AM247" s="4"/>
      <c r="AN247" s="4"/>
      <c r="AO247" s="4"/>
    </row>
    <row r="248" spans="1:41" ht="12.75" customHeight="1" x14ac:dyDescent="0.2">
      <c r="A248" s="4"/>
      <c r="B248" s="4"/>
      <c r="C248" s="4"/>
      <c r="D248" s="37"/>
      <c r="E248" s="4"/>
      <c r="F248" s="4"/>
      <c r="G248" s="4"/>
      <c r="H248" s="4"/>
      <c r="I248" s="4"/>
      <c r="J248" s="4"/>
      <c r="K248" s="4"/>
      <c r="L248" s="4"/>
      <c r="M248" s="4"/>
      <c r="N248" s="4"/>
      <c r="O248" s="4"/>
      <c r="P248" s="4"/>
      <c r="Q248" s="4"/>
      <c r="R248" s="4"/>
      <c r="S248" s="4"/>
      <c r="T248" s="4"/>
      <c r="U248" s="4"/>
      <c r="V248" s="4"/>
      <c r="W248" s="4"/>
      <c r="X248" s="4"/>
      <c r="Y248" s="4"/>
      <c r="Z248" s="4"/>
      <c r="AA248" s="4"/>
      <c r="AB248" s="4"/>
      <c r="AC248" s="4"/>
      <c r="AD248" s="38"/>
      <c r="AE248" s="4"/>
      <c r="AF248" s="4"/>
      <c r="AG248" s="4"/>
      <c r="AH248" s="4"/>
      <c r="AI248" s="4"/>
      <c r="AJ248" s="4"/>
      <c r="AK248" s="4"/>
      <c r="AL248" s="4"/>
      <c r="AM248" s="4"/>
      <c r="AN248" s="4"/>
      <c r="AO248" s="4"/>
    </row>
    <row r="249" spans="1:41" ht="12.75" customHeight="1" x14ac:dyDescent="0.2">
      <c r="A249" s="4"/>
      <c r="B249" s="4"/>
      <c r="C249" s="4"/>
      <c r="D249" s="37"/>
      <c r="E249" s="4"/>
      <c r="F249" s="4"/>
      <c r="G249" s="4"/>
      <c r="H249" s="4"/>
      <c r="I249" s="4"/>
      <c r="J249" s="4"/>
      <c r="K249" s="4"/>
      <c r="L249" s="4"/>
      <c r="M249" s="4"/>
      <c r="N249" s="4"/>
      <c r="O249" s="4"/>
      <c r="P249" s="4"/>
      <c r="Q249" s="4"/>
      <c r="R249" s="4"/>
      <c r="S249" s="4"/>
      <c r="T249" s="4"/>
      <c r="U249" s="4"/>
      <c r="V249" s="4"/>
      <c r="W249" s="4"/>
      <c r="X249" s="4"/>
      <c r="Y249" s="4"/>
      <c r="Z249" s="4"/>
      <c r="AA249" s="4"/>
      <c r="AB249" s="4"/>
      <c r="AC249" s="4"/>
      <c r="AD249" s="38"/>
      <c r="AE249" s="4"/>
      <c r="AF249" s="4"/>
      <c r="AG249" s="4"/>
      <c r="AH249" s="4"/>
      <c r="AI249" s="4"/>
      <c r="AJ249" s="4"/>
      <c r="AK249" s="4"/>
      <c r="AL249" s="4"/>
      <c r="AM249" s="4"/>
      <c r="AN249" s="4"/>
      <c r="AO249" s="4"/>
    </row>
    <row r="250" spans="1:41" ht="12.75" customHeight="1" x14ac:dyDescent="0.2">
      <c r="A250" s="4"/>
      <c r="B250" s="4"/>
      <c r="C250" s="4"/>
      <c r="D250" s="37"/>
      <c r="E250" s="4"/>
      <c r="F250" s="4"/>
      <c r="G250" s="4"/>
      <c r="H250" s="4"/>
      <c r="I250" s="4"/>
      <c r="J250" s="4"/>
      <c r="K250" s="4"/>
      <c r="L250" s="4"/>
      <c r="M250" s="4"/>
      <c r="N250" s="4"/>
      <c r="O250" s="4"/>
      <c r="P250" s="4"/>
      <c r="Q250" s="4"/>
      <c r="R250" s="4"/>
      <c r="S250" s="4"/>
      <c r="T250" s="4"/>
      <c r="U250" s="4"/>
      <c r="V250" s="4"/>
      <c r="W250" s="4"/>
      <c r="X250" s="4"/>
      <c r="Y250" s="4"/>
      <c r="Z250" s="4"/>
      <c r="AA250" s="4"/>
      <c r="AB250" s="4"/>
      <c r="AC250" s="4"/>
      <c r="AD250" s="38"/>
      <c r="AE250" s="4"/>
      <c r="AF250" s="4"/>
      <c r="AG250" s="4"/>
      <c r="AH250" s="4"/>
      <c r="AI250" s="4"/>
      <c r="AJ250" s="4"/>
      <c r="AK250" s="4"/>
      <c r="AL250" s="4"/>
      <c r="AM250" s="4"/>
      <c r="AN250" s="4"/>
      <c r="AO250" s="4"/>
    </row>
    <row r="251" spans="1:41" ht="12.75" customHeight="1" x14ac:dyDescent="0.2">
      <c r="A251" s="4"/>
      <c r="B251" s="4"/>
      <c r="C251" s="4"/>
      <c r="D251" s="37"/>
      <c r="E251" s="4"/>
      <c r="F251" s="4"/>
      <c r="G251" s="4"/>
      <c r="H251" s="4"/>
      <c r="I251" s="4"/>
      <c r="J251" s="4"/>
      <c r="K251" s="4"/>
      <c r="L251" s="4"/>
      <c r="M251" s="4"/>
      <c r="N251" s="4"/>
      <c r="O251" s="4"/>
      <c r="P251" s="4"/>
      <c r="Q251" s="4"/>
      <c r="R251" s="4"/>
      <c r="S251" s="4"/>
      <c r="T251" s="4"/>
      <c r="U251" s="4"/>
      <c r="V251" s="4"/>
      <c r="W251" s="4"/>
      <c r="X251" s="4"/>
      <c r="Y251" s="4"/>
      <c r="Z251" s="4"/>
      <c r="AA251" s="4"/>
      <c r="AB251" s="4"/>
      <c r="AC251" s="4"/>
      <c r="AD251" s="38"/>
      <c r="AE251" s="4"/>
      <c r="AF251" s="4"/>
      <c r="AG251" s="4"/>
      <c r="AH251" s="4"/>
      <c r="AI251" s="4"/>
      <c r="AJ251" s="4"/>
      <c r="AK251" s="4"/>
      <c r="AL251" s="4"/>
      <c r="AM251" s="4"/>
      <c r="AN251" s="4"/>
      <c r="AO251" s="4"/>
    </row>
    <row r="252" spans="1:41" ht="12.75" customHeight="1" x14ac:dyDescent="0.2">
      <c r="A252" s="4"/>
      <c r="B252" s="4"/>
      <c r="C252" s="4"/>
      <c r="D252" s="37"/>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38"/>
      <c r="AE252" s="4"/>
      <c r="AF252" s="4"/>
      <c r="AG252" s="4"/>
      <c r="AH252" s="4"/>
      <c r="AI252" s="4"/>
      <c r="AJ252" s="4"/>
      <c r="AK252" s="4"/>
      <c r="AL252" s="4"/>
      <c r="AM252" s="4"/>
      <c r="AN252" s="4"/>
      <c r="AO252" s="4"/>
    </row>
    <row r="253" spans="1:41" ht="12.75" customHeight="1" x14ac:dyDescent="0.2">
      <c r="A253" s="4"/>
      <c r="B253" s="4"/>
      <c r="C253" s="4"/>
      <c r="D253" s="37"/>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38"/>
      <c r="AE253" s="4"/>
      <c r="AF253" s="4"/>
      <c r="AG253" s="4"/>
      <c r="AH253" s="4"/>
      <c r="AI253" s="4"/>
      <c r="AJ253" s="4"/>
      <c r="AK253" s="4"/>
      <c r="AL253" s="4"/>
      <c r="AM253" s="4"/>
      <c r="AN253" s="4"/>
      <c r="AO253" s="4"/>
    </row>
    <row r="254" spans="1:41" ht="12.75" customHeight="1" x14ac:dyDescent="0.2">
      <c r="A254" s="4"/>
      <c r="B254" s="4"/>
      <c r="C254" s="4"/>
      <c r="D254" s="37"/>
      <c r="E254" s="4"/>
      <c r="F254" s="4"/>
      <c r="G254" s="4"/>
      <c r="H254" s="4"/>
      <c r="I254" s="4"/>
      <c r="J254" s="4"/>
      <c r="K254" s="4"/>
      <c r="L254" s="4"/>
      <c r="M254" s="4"/>
      <c r="N254" s="4"/>
      <c r="O254" s="4"/>
      <c r="P254" s="4"/>
      <c r="Q254" s="4"/>
      <c r="R254" s="4"/>
      <c r="S254" s="4"/>
      <c r="T254" s="4"/>
      <c r="U254" s="4"/>
      <c r="V254" s="4"/>
      <c r="W254" s="4"/>
      <c r="X254" s="4"/>
      <c r="Y254" s="4"/>
      <c r="Z254" s="4"/>
      <c r="AA254" s="4"/>
      <c r="AB254" s="4"/>
      <c r="AC254" s="4"/>
      <c r="AD254" s="38"/>
      <c r="AE254" s="4"/>
      <c r="AF254" s="4"/>
      <c r="AG254" s="4"/>
      <c r="AH254" s="4"/>
      <c r="AI254" s="4"/>
      <c r="AJ254" s="4"/>
      <c r="AK254" s="4"/>
      <c r="AL254" s="4"/>
      <c r="AM254" s="4"/>
      <c r="AN254" s="4"/>
      <c r="AO254" s="4"/>
    </row>
    <row r="255" spans="1:41" ht="12.75" customHeight="1" x14ac:dyDescent="0.2">
      <c r="A255" s="4"/>
      <c r="B255" s="4"/>
      <c r="C255" s="4"/>
      <c r="D255" s="37"/>
      <c r="E255" s="4"/>
      <c r="F255" s="4"/>
      <c r="G255" s="4"/>
      <c r="H255" s="4"/>
      <c r="I255" s="4"/>
      <c r="J255" s="4"/>
      <c r="K255" s="4"/>
      <c r="L255" s="4"/>
      <c r="M255" s="4"/>
      <c r="N255" s="4"/>
      <c r="O255" s="4"/>
      <c r="P255" s="4"/>
      <c r="Q255" s="4"/>
      <c r="R255" s="4"/>
      <c r="S255" s="4"/>
      <c r="T255" s="4"/>
      <c r="U255" s="4"/>
      <c r="V255" s="4"/>
      <c r="W255" s="4"/>
      <c r="X255" s="4"/>
      <c r="Y255" s="4"/>
      <c r="Z255" s="4"/>
      <c r="AA255" s="4"/>
      <c r="AB255" s="4"/>
      <c r="AC255" s="4"/>
      <c r="AD255" s="38"/>
      <c r="AE255" s="4"/>
      <c r="AF255" s="4"/>
      <c r="AG255" s="4"/>
      <c r="AH255" s="4"/>
      <c r="AI255" s="4"/>
      <c r="AJ255" s="4"/>
      <c r="AK255" s="4"/>
      <c r="AL255" s="4"/>
      <c r="AM255" s="4"/>
      <c r="AN255" s="4"/>
      <c r="AO255" s="4"/>
    </row>
    <row r="256" spans="1:41" ht="12.75" customHeight="1" x14ac:dyDescent="0.2">
      <c r="A256" s="4"/>
      <c r="B256" s="4"/>
      <c r="C256" s="4"/>
      <c r="D256" s="37"/>
      <c r="E256" s="4"/>
      <c r="F256" s="4"/>
      <c r="G256" s="4"/>
      <c r="H256" s="4"/>
      <c r="I256" s="4"/>
      <c r="J256" s="4"/>
      <c r="K256" s="4"/>
      <c r="L256" s="4"/>
      <c r="M256" s="4"/>
      <c r="N256" s="4"/>
      <c r="O256" s="4"/>
      <c r="P256" s="4"/>
      <c r="Q256" s="4"/>
      <c r="R256" s="4"/>
      <c r="S256" s="4"/>
      <c r="T256" s="4"/>
      <c r="U256" s="4"/>
      <c r="V256" s="4"/>
      <c r="W256" s="4"/>
      <c r="X256" s="4"/>
      <c r="Y256" s="4"/>
      <c r="Z256" s="4"/>
      <c r="AA256" s="4"/>
      <c r="AB256" s="4"/>
      <c r="AC256" s="4"/>
      <c r="AD256" s="38"/>
      <c r="AE256" s="4"/>
      <c r="AF256" s="4"/>
      <c r="AG256" s="4"/>
      <c r="AH256" s="4"/>
      <c r="AI256" s="4"/>
      <c r="AJ256" s="4"/>
      <c r="AK256" s="4"/>
      <c r="AL256" s="4"/>
      <c r="AM256" s="4"/>
      <c r="AN256" s="4"/>
      <c r="AO256" s="4"/>
    </row>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sheetData>
  <mergeCells count="221">
    <mergeCell ref="B49:F49"/>
    <mergeCell ref="H49:L49"/>
    <mergeCell ref="O49:V49"/>
    <mergeCell ref="X49:AA49"/>
    <mergeCell ref="AC49:AG49"/>
    <mergeCell ref="B50:F50"/>
    <mergeCell ref="H50:L50"/>
    <mergeCell ref="O50:V50"/>
    <mergeCell ref="X50:AA50"/>
    <mergeCell ref="AC50:AG50"/>
    <mergeCell ref="A47:AG47"/>
    <mergeCell ref="A48:F48"/>
    <mergeCell ref="G48:L48"/>
    <mergeCell ref="M48:V48"/>
    <mergeCell ref="W48:AA48"/>
    <mergeCell ref="AB48:AG48"/>
    <mergeCell ref="A45:B45"/>
    <mergeCell ref="C45:Y45"/>
    <mergeCell ref="Z45:AC45"/>
    <mergeCell ref="AD45:AG45"/>
    <mergeCell ref="A46:B46"/>
    <mergeCell ref="C46:Y46"/>
    <mergeCell ref="Z46:AC46"/>
    <mergeCell ref="AD46:AG46"/>
    <mergeCell ref="A43:B43"/>
    <mergeCell ref="C43:Y43"/>
    <mergeCell ref="Z43:AC43"/>
    <mergeCell ref="AD43:AG43"/>
    <mergeCell ref="A44:B44"/>
    <mergeCell ref="C44:Y44"/>
    <mergeCell ref="Z44:AC44"/>
    <mergeCell ref="AD44:AG44"/>
    <mergeCell ref="E37:E39"/>
    <mergeCell ref="Z38:Z39"/>
    <mergeCell ref="A40:AG40"/>
    <mergeCell ref="A41:AG41"/>
    <mergeCell ref="A42:B42"/>
    <mergeCell ref="C42:Y42"/>
    <mergeCell ref="Z42:AC42"/>
    <mergeCell ref="AD42:AG42"/>
    <mergeCell ref="AE33:AE39"/>
    <mergeCell ref="AF33:AF35"/>
    <mergeCell ref="AG33:AG39"/>
    <mergeCell ref="O36:O39"/>
    <mergeCell ref="Q36:Q39"/>
    <mergeCell ref="R36:R39"/>
    <mergeCell ref="S36:S39"/>
    <mergeCell ref="T36:T39"/>
    <mergeCell ref="AF36:AF39"/>
    <mergeCell ref="Y33:Y39"/>
    <mergeCell ref="Z33:Z36"/>
    <mergeCell ref="AA33:AA39"/>
    <mergeCell ref="AB33:AB39"/>
    <mergeCell ref="AC33:AC39"/>
    <mergeCell ref="AD33:AD39"/>
    <mergeCell ref="S33:S34"/>
    <mergeCell ref="T33:T34"/>
    <mergeCell ref="U33:U39"/>
    <mergeCell ref="V33:V39"/>
    <mergeCell ref="W33:W39"/>
    <mergeCell ref="X33:X39"/>
    <mergeCell ref="J33:J39"/>
    <mergeCell ref="K33:K39"/>
    <mergeCell ref="O33:O35"/>
    <mergeCell ref="P33:P39"/>
    <mergeCell ref="Q33:Q35"/>
    <mergeCell ref="R33:R35"/>
    <mergeCell ref="E30:E32"/>
    <mergeCell ref="Z31:Z32"/>
    <mergeCell ref="A33:A39"/>
    <mergeCell ref="B33:B39"/>
    <mergeCell ref="C33:C39"/>
    <mergeCell ref="D33:D39"/>
    <mergeCell ref="E33:E35"/>
    <mergeCell ref="F33:F39"/>
    <mergeCell ref="G33:G39"/>
    <mergeCell ref="H33:H39"/>
    <mergeCell ref="J26:J32"/>
    <mergeCell ref="K26:K32"/>
    <mergeCell ref="R26:R28"/>
    <mergeCell ref="AE26:AE32"/>
    <mergeCell ref="AF26:AF28"/>
    <mergeCell ref="AG26:AG32"/>
    <mergeCell ref="O29:O32"/>
    <mergeCell ref="Q29:Q32"/>
    <mergeCell ref="R29:R32"/>
    <mergeCell ref="S29:S32"/>
    <mergeCell ref="T29:T32"/>
    <mergeCell ref="AF29:AF32"/>
    <mergeCell ref="Y26:Y32"/>
    <mergeCell ref="Z26:Z29"/>
    <mergeCell ref="AA26:AA32"/>
    <mergeCell ref="AB26:AB32"/>
    <mergeCell ref="AC26:AC32"/>
    <mergeCell ref="AD26:AD32"/>
    <mergeCell ref="S26:S27"/>
    <mergeCell ref="T26:T27"/>
    <mergeCell ref="U26:U32"/>
    <mergeCell ref="V26:V32"/>
    <mergeCell ref="W26:W32"/>
    <mergeCell ref="X26:X32"/>
    <mergeCell ref="O26:O28"/>
    <mergeCell ref="P26:P32"/>
    <mergeCell ref="Q26:Q28"/>
    <mergeCell ref="Z24:Z25"/>
    <mergeCell ref="A26:A32"/>
    <mergeCell ref="B26:B32"/>
    <mergeCell ref="C26:C32"/>
    <mergeCell ref="D26:D32"/>
    <mergeCell ref="E26:E28"/>
    <mergeCell ref="F26:F32"/>
    <mergeCell ref="G26:G32"/>
    <mergeCell ref="H26:H32"/>
    <mergeCell ref="J19:J25"/>
    <mergeCell ref="K19:K25"/>
    <mergeCell ref="R19:R21"/>
    <mergeCell ref="AE19:AE25"/>
    <mergeCell ref="AF19:AF21"/>
    <mergeCell ref="AG19:AG25"/>
    <mergeCell ref="O22:O25"/>
    <mergeCell ref="Q22:Q25"/>
    <mergeCell ref="R22:R25"/>
    <mergeCell ref="S22:S25"/>
    <mergeCell ref="T22:T25"/>
    <mergeCell ref="AF22:AF25"/>
    <mergeCell ref="Y19:Y25"/>
    <mergeCell ref="Z19:Z22"/>
    <mergeCell ref="AA19:AA25"/>
    <mergeCell ref="AB19:AB25"/>
    <mergeCell ref="AC19:AC25"/>
    <mergeCell ref="AD19:AD25"/>
    <mergeCell ref="S19:S20"/>
    <mergeCell ref="T19:T20"/>
    <mergeCell ref="U19:U25"/>
    <mergeCell ref="V19:V25"/>
    <mergeCell ref="W19:W25"/>
    <mergeCell ref="X19:X25"/>
    <mergeCell ref="O19:O21"/>
    <mergeCell ref="P19:P25"/>
    <mergeCell ref="Q19:Q21"/>
    <mergeCell ref="A19:A25"/>
    <mergeCell ref="B19:B25"/>
    <mergeCell ref="C19:C25"/>
    <mergeCell ref="D19:D25"/>
    <mergeCell ref="E19:E21"/>
    <mergeCell ref="F19:F25"/>
    <mergeCell ref="G19:G25"/>
    <mergeCell ref="H19:H25"/>
    <mergeCell ref="H12:H18"/>
    <mergeCell ref="E23:E25"/>
    <mergeCell ref="AD12:AD18"/>
    <mergeCell ref="AE12:AE18"/>
    <mergeCell ref="AF12:AF14"/>
    <mergeCell ref="AG12:AG18"/>
    <mergeCell ref="O15:O18"/>
    <mergeCell ref="Q15:Q18"/>
    <mergeCell ref="R15:R18"/>
    <mergeCell ref="S15:S18"/>
    <mergeCell ref="T15:T18"/>
    <mergeCell ref="AF15:AF18"/>
    <mergeCell ref="X12:X18"/>
    <mergeCell ref="Y12:Y18"/>
    <mergeCell ref="Z12:Z15"/>
    <mergeCell ref="AA12:AA18"/>
    <mergeCell ref="AB12:AB18"/>
    <mergeCell ref="AC12:AC18"/>
    <mergeCell ref="R12:R14"/>
    <mergeCell ref="S12:S13"/>
    <mergeCell ref="T12:T13"/>
    <mergeCell ref="U12:U18"/>
    <mergeCell ref="V12:V18"/>
    <mergeCell ref="W12:W18"/>
    <mergeCell ref="O12:O14"/>
    <mergeCell ref="P12:P18"/>
    <mergeCell ref="O10:O11"/>
    <mergeCell ref="P10:P11"/>
    <mergeCell ref="W10:W11"/>
    <mergeCell ref="X10:X11"/>
    <mergeCell ref="Y10:AB10"/>
    <mergeCell ref="A12:A18"/>
    <mergeCell ref="B12:B18"/>
    <mergeCell ref="C12:C18"/>
    <mergeCell ref="D12:D18"/>
    <mergeCell ref="E12:E14"/>
    <mergeCell ref="F12:F18"/>
    <mergeCell ref="G12:G18"/>
    <mergeCell ref="Q10:Q11"/>
    <mergeCell ref="R10:R11"/>
    <mergeCell ref="S10:S11"/>
    <mergeCell ref="T10:T11"/>
    <mergeCell ref="U10:U11"/>
    <mergeCell ref="V10:V11"/>
    <mergeCell ref="E16:E18"/>
    <mergeCell ref="Z17:Z18"/>
    <mergeCell ref="J12:J18"/>
    <mergeCell ref="K12:K18"/>
    <mergeCell ref="Q12:Q14"/>
    <mergeCell ref="A7:B7"/>
    <mergeCell ref="C7:F7"/>
    <mergeCell ref="G7:L7"/>
    <mergeCell ref="M7:V7"/>
    <mergeCell ref="Z7:AA7"/>
    <mergeCell ref="AF7:AG7"/>
    <mergeCell ref="A8:F8"/>
    <mergeCell ref="G8:AB8"/>
    <mergeCell ref="AC8:AC11"/>
    <mergeCell ref="AD8:AG10"/>
    <mergeCell ref="A9:A11"/>
    <mergeCell ref="B9:B11"/>
    <mergeCell ref="C9:C11"/>
    <mergeCell ref="D9:D11"/>
    <mergeCell ref="E9:E11"/>
    <mergeCell ref="F9:F11"/>
    <mergeCell ref="G9:J9"/>
    <mergeCell ref="K9:T9"/>
    <mergeCell ref="U9:AB9"/>
    <mergeCell ref="G10:J10"/>
    <mergeCell ref="K10:K11"/>
    <mergeCell ref="L10:L11"/>
    <mergeCell ref="M10:M11"/>
    <mergeCell ref="N10:N11"/>
  </mergeCells>
  <conditionalFormatting sqref="J12:J18">
    <cfRule type="containsText" dxfId="31" priority="1" operator="containsText" text="EXTREMO">
      <formula>NOT(ISERROR(SEARCH(("EXTREMO"),(J12))))</formula>
    </cfRule>
  </conditionalFormatting>
  <conditionalFormatting sqref="J12:J18">
    <cfRule type="containsText" dxfId="30" priority="2" operator="containsText" text="ALTO">
      <formula>NOT(ISERROR(SEARCH(("ALTO"),(J12))))</formula>
    </cfRule>
  </conditionalFormatting>
  <conditionalFormatting sqref="J12:J18">
    <cfRule type="containsText" dxfId="29" priority="3" operator="containsText" text="MODERADO">
      <formula>NOT(ISERROR(SEARCH(("MODERADO"),(J12))))</formula>
    </cfRule>
  </conditionalFormatting>
  <conditionalFormatting sqref="J12:J18">
    <cfRule type="containsText" dxfId="28" priority="4" operator="containsText" text="BAJO">
      <formula>NOT(ISERROR(SEARCH(("BAJO"),(J12))))</formula>
    </cfRule>
  </conditionalFormatting>
  <conditionalFormatting sqref="U12:U18">
    <cfRule type="containsText" dxfId="27" priority="5" operator="containsText" text="EXTREMO">
      <formula>NOT(ISERROR(SEARCH(("EXTREMO"),(U12))))</formula>
    </cfRule>
  </conditionalFormatting>
  <conditionalFormatting sqref="U12:U18">
    <cfRule type="containsText" dxfId="26" priority="6" operator="containsText" text="MODERADO">
      <formula>NOT(ISERROR(SEARCH(("MODERADO"),(U12))))</formula>
    </cfRule>
  </conditionalFormatting>
  <conditionalFormatting sqref="U12:U18">
    <cfRule type="containsText" dxfId="25" priority="7" operator="containsText" text="ALTO">
      <formula>NOT(ISERROR(SEARCH(("ALTO"),(U12))))</formula>
    </cfRule>
  </conditionalFormatting>
  <conditionalFormatting sqref="U12:U18">
    <cfRule type="containsText" dxfId="24" priority="8" operator="containsText" text="BAJO">
      <formula>NOT(ISERROR(SEARCH(("BAJO"),(U12))))</formula>
    </cfRule>
  </conditionalFormatting>
  <conditionalFormatting sqref="J19:J25">
    <cfRule type="containsText" dxfId="23" priority="9" operator="containsText" text="EXTREMO">
      <formula>NOT(ISERROR(SEARCH(("EXTREMO"),(J19))))</formula>
    </cfRule>
  </conditionalFormatting>
  <conditionalFormatting sqref="J19:J25">
    <cfRule type="containsText" dxfId="22" priority="10" operator="containsText" text="ALTO">
      <formula>NOT(ISERROR(SEARCH(("ALTO"),(J19))))</formula>
    </cfRule>
  </conditionalFormatting>
  <conditionalFormatting sqref="J19:J25">
    <cfRule type="containsText" dxfId="21" priority="11" operator="containsText" text="MODERADO">
      <formula>NOT(ISERROR(SEARCH(("MODERADO"),(J19))))</formula>
    </cfRule>
  </conditionalFormatting>
  <conditionalFormatting sqref="J19:J25">
    <cfRule type="containsText" dxfId="20" priority="12" operator="containsText" text="BAJO">
      <formula>NOT(ISERROR(SEARCH(("BAJO"),(J19))))</formula>
    </cfRule>
  </conditionalFormatting>
  <conditionalFormatting sqref="U19:U25">
    <cfRule type="containsText" dxfId="19" priority="13" operator="containsText" text="EXTREMO">
      <formula>NOT(ISERROR(SEARCH(("EXTREMO"),(U19))))</formula>
    </cfRule>
  </conditionalFormatting>
  <conditionalFormatting sqref="U19:U25">
    <cfRule type="containsText" dxfId="18" priority="14" operator="containsText" text="MODERADO">
      <formula>NOT(ISERROR(SEARCH(("MODERADO"),(U19))))</formula>
    </cfRule>
  </conditionalFormatting>
  <conditionalFormatting sqref="U19:U25">
    <cfRule type="containsText" dxfId="17" priority="15" operator="containsText" text="ALTO">
      <formula>NOT(ISERROR(SEARCH(("ALTO"),(U19))))</formula>
    </cfRule>
  </conditionalFormatting>
  <conditionalFormatting sqref="U19:U25">
    <cfRule type="containsText" dxfId="16" priority="16" operator="containsText" text="BAJO">
      <formula>NOT(ISERROR(SEARCH(("BAJO"),(U19))))</formula>
    </cfRule>
  </conditionalFormatting>
  <conditionalFormatting sqref="J26:J32">
    <cfRule type="containsText" dxfId="15" priority="17" operator="containsText" text="EXTREMO">
      <formula>NOT(ISERROR(SEARCH(("EXTREMO"),(J26))))</formula>
    </cfRule>
  </conditionalFormatting>
  <conditionalFormatting sqref="J26:J32">
    <cfRule type="containsText" dxfId="14" priority="18" operator="containsText" text="ALTO">
      <formula>NOT(ISERROR(SEARCH(("ALTO"),(J26))))</formula>
    </cfRule>
  </conditionalFormatting>
  <conditionalFormatting sqref="J26:J32">
    <cfRule type="containsText" dxfId="13" priority="19" operator="containsText" text="MODERADO">
      <formula>NOT(ISERROR(SEARCH(("MODERADO"),(J26))))</formula>
    </cfRule>
  </conditionalFormatting>
  <conditionalFormatting sqref="J26:J32">
    <cfRule type="containsText" dxfId="12" priority="20" operator="containsText" text="BAJO">
      <formula>NOT(ISERROR(SEARCH(("BAJO"),(J26))))</formula>
    </cfRule>
  </conditionalFormatting>
  <conditionalFormatting sqref="U26:U32">
    <cfRule type="containsText" dxfId="11" priority="21" operator="containsText" text="EXTREMO">
      <formula>NOT(ISERROR(SEARCH(("EXTREMO"),(U26))))</formula>
    </cfRule>
  </conditionalFormatting>
  <conditionalFormatting sqref="U26:U32">
    <cfRule type="containsText" dxfId="10" priority="22" operator="containsText" text="MODERADO">
      <formula>NOT(ISERROR(SEARCH(("MODERADO"),(U26))))</formula>
    </cfRule>
  </conditionalFormatting>
  <conditionalFormatting sqref="U26:U32">
    <cfRule type="containsText" dxfId="9" priority="23" operator="containsText" text="ALTO">
      <formula>NOT(ISERROR(SEARCH(("ALTO"),(U26))))</formula>
    </cfRule>
  </conditionalFormatting>
  <conditionalFormatting sqref="U26:U32">
    <cfRule type="containsText" dxfId="8" priority="24" operator="containsText" text="BAJO">
      <formula>NOT(ISERROR(SEARCH(("BAJO"),(U26))))</formula>
    </cfRule>
  </conditionalFormatting>
  <conditionalFormatting sqref="J33:J39">
    <cfRule type="containsText" dxfId="7" priority="25" operator="containsText" text="EXTREMO">
      <formula>NOT(ISERROR(SEARCH(("EXTREMO"),(J33))))</formula>
    </cfRule>
  </conditionalFormatting>
  <conditionalFormatting sqref="J33:J39">
    <cfRule type="containsText" dxfId="6" priority="26" operator="containsText" text="ALTO">
      <formula>NOT(ISERROR(SEARCH(("ALTO"),(J33))))</formula>
    </cfRule>
  </conditionalFormatting>
  <conditionalFormatting sqref="J33:J39">
    <cfRule type="containsText" dxfId="5" priority="27" operator="containsText" text="MODERADO">
      <formula>NOT(ISERROR(SEARCH(("MODERADO"),(J33))))</formula>
    </cfRule>
  </conditionalFormatting>
  <conditionalFormatting sqref="J33:J39">
    <cfRule type="containsText" dxfId="4" priority="28" operator="containsText" text="BAJO">
      <formula>NOT(ISERROR(SEARCH(("BAJO"),(J33))))</formula>
    </cfRule>
  </conditionalFormatting>
  <conditionalFormatting sqref="U33:U39">
    <cfRule type="containsText" dxfId="3" priority="29" operator="containsText" text="EXTREMO">
      <formula>NOT(ISERROR(SEARCH(("EXTREMO"),(U33))))</formula>
    </cfRule>
  </conditionalFormatting>
  <conditionalFormatting sqref="U33:U39">
    <cfRule type="containsText" dxfId="2" priority="30" operator="containsText" text="MODERADO">
      <formula>NOT(ISERROR(SEARCH(("MODERADO"),(U33))))</formula>
    </cfRule>
  </conditionalFormatting>
  <conditionalFormatting sqref="U33:U39">
    <cfRule type="containsText" dxfId="1" priority="31" operator="containsText" text="ALTO">
      <formula>NOT(ISERROR(SEARCH(("ALTO"),(U33))))</formula>
    </cfRule>
  </conditionalFormatting>
  <conditionalFormatting sqref="U33:U39">
    <cfRule type="containsText" dxfId="0" priority="32" operator="containsText" text="BAJO">
      <formula>NOT(ISERROR(SEARCH(("BAJO"),(U33))))</formula>
    </cfRule>
  </conditionalFormatting>
  <dataValidations count="15">
    <dataValidation type="list" allowBlank="1" showErrorMessage="1" sqref="D12 D19 D26 D33" xr:uid="{00000000-0002-0000-0D00-000000000000}">
      <formula1>$AN$2:$AN$8</formula1>
    </dataValidation>
    <dataValidation type="list" allowBlank="1" showErrorMessage="1" sqref="S12:T12 S19:T19 S26:T26 S33:T33" xr:uid="{00000000-0002-0000-0D00-000001000000}">
      <formula1>$AH$15:$AH$17</formula1>
    </dataValidation>
    <dataValidation type="list" allowBlank="1" showErrorMessage="1" sqref="P12 P19 P26 P33" xr:uid="{00000000-0002-0000-0D00-000002000000}">
      <formula1>$AH$10:$AJ$10</formula1>
    </dataValidation>
    <dataValidation type="list" allowBlank="1" showErrorMessage="1" sqref="U12 U33 U26 U19" xr:uid="{00000000-0002-0000-0D00-000003000000}">
      <formula1>$AO$10:$AO$56</formula1>
    </dataValidation>
    <dataValidation type="list" allowBlank="1" showErrorMessage="1" sqref="G12 G19 G26 G33" xr:uid="{00000000-0002-0000-0D00-000004000000}">
      <formula1>$AL$2:$AL$6</formula1>
    </dataValidation>
    <dataValidation type="list" allowBlank="1" showErrorMessage="1" sqref="M12 M19 M26 M33" xr:uid="{00000000-0002-0000-0D00-000005000000}">
      <formula1>$AH$2:$AH$3</formula1>
    </dataValidation>
    <dataValidation type="list" allowBlank="1" showErrorMessage="1" sqref="M13 M20 M27 M34" xr:uid="{00000000-0002-0000-0D00-000006000000}">
      <formula1>$AH$4:$AI$4</formula1>
    </dataValidation>
    <dataValidation type="list" allowBlank="1" showErrorMessage="1" sqref="M17 M24 M31 M38" xr:uid="{00000000-0002-0000-0D00-000007000000}">
      <formula1>$AH$8:$AI$8</formula1>
    </dataValidation>
    <dataValidation type="list" allowBlank="1" showErrorMessage="1" sqref="M15 M22 M29 M36" xr:uid="{00000000-0002-0000-0D00-000008000000}">
      <formula1>$AJ$16:$AL$16</formula1>
    </dataValidation>
    <dataValidation type="list" allowBlank="1" showErrorMessage="1" sqref="H12 H19 H26 H33" xr:uid="{00000000-0002-0000-0D00-000009000000}">
      <formula1>$AL$10:$AL$14</formula1>
    </dataValidation>
    <dataValidation type="list" allowBlank="1" showErrorMessage="1" sqref="M14 M21 M28 M35" xr:uid="{00000000-0002-0000-0D00-00000A000000}">
      <formula1>$AH$5:$AI$5</formula1>
    </dataValidation>
    <dataValidation type="list" allowBlank="1" showErrorMessage="1" sqref="M18 M25 M32 M39" xr:uid="{00000000-0002-0000-0D00-00000B000000}">
      <formula1>$AH$9:$AJ$9</formula1>
    </dataValidation>
    <dataValidation type="list" allowBlank="1" showErrorMessage="1" sqref="M16 M23 M30 M37" xr:uid="{00000000-0002-0000-0D00-00000C000000}">
      <formula1>$AH$7:$AI$7</formula1>
    </dataValidation>
    <dataValidation type="list" allowBlank="1" showErrorMessage="1" sqref="AA12 AA19 AA26 AA33" xr:uid="{00000000-0002-0000-0D00-00000D000000}">
      <formula1>$AN$12:$AN$13</formula1>
    </dataValidation>
    <dataValidation type="list" allowBlank="1" showErrorMessage="1" sqref="V12 V19 V26 V33" xr:uid="{00000000-0002-0000-0D00-00000E000000}">
      <formula1>$AH$14:$AK$14</formula1>
    </dataValidation>
  </dataValidations>
  <printOptions horizontalCentered="1"/>
  <pageMargins left="0" right="0" top="0.39370078740157483" bottom="0.51181102362204722" header="0" footer="0"/>
  <pageSetup scale="2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32"/>
  <sheetViews>
    <sheetView view="pageBreakPreview" topLeftCell="A8" zoomScale="40" zoomScaleNormal="40" zoomScaleSheetLayoutView="40" workbookViewId="0">
      <pane ySplit="4" topLeftCell="A15" activePane="bottomLeft" state="frozen"/>
      <selection activeCell="A8" sqref="A8"/>
      <selection pane="bottomLeft" activeCell="C22" sqref="C22:Y22"/>
    </sheetView>
  </sheetViews>
  <sheetFormatPr baseColWidth="10" defaultColWidth="11.42578125" defaultRowHeight="12.75" x14ac:dyDescent="0.25"/>
  <cols>
    <col min="1" max="1" width="22.42578125" style="41" customWidth="1"/>
    <col min="2" max="2" width="13.28515625" style="41" customWidth="1"/>
    <col min="3" max="3" width="15.42578125" style="41" customWidth="1"/>
    <col min="4" max="4" width="16.140625" style="41" customWidth="1"/>
    <col min="5" max="5" width="24" style="41" customWidth="1"/>
    <col min="6" max="6" width="17.140625" style="41" customWidth="1"/>
    <col min="7" max="7" width="14.7109375" style="41" customWidth="1"/>
    <col min="8" max="8" width="14.28515625" style="41" customWidth="1"/>
    <col min="9" max="9" width="25.28515625" style="41" customWidth="1"/>
    <col min="10" max="10" width="16.85546875" style="41" customWidth="1"/>
    <col min="11" max="11" width="24.140625" style="41" customWidth="1"/>
    <col min="12" max="12" width="27.42578125" style="41" customWidth="1"/>
    <col min="13" max="13" width="17.42578125" style="41" customWidth="1"/>
    <col min="14" max="14" width="7.7109375" style="41" customWidth="1"/>
    <col min="15" max="15" width="21.140625" style="41" customWidth="1"/>
    <col min="16" max="16" width="16.7109375" style="41" customWidth="1"/>
    <col min="17" max="17" width="19.140625" style="41" customWidth="1"/>
    <col min="18" max="18" width="22.140625" style="41" customWidth="1"/>
    <col min="19" max="19" width="24.140625" style="41" customWidth="1"/>
    <col min="20" max="20" width="26.85546875" style="41" customWidth="1"/>
    <col min="21" max="21" width="23.42578125" style="41" customWidth="1"/>
    <col min="22" max="22" width="21" style="41" customWidth="1"/>
    <col min="23" max="23" width="14.28515625" style="41" customWidth="1"/>
    <col min="24" max="24" width="19.5703125" style="41" customWidth="1"/>
    <col min="25" max="25" width="22.85546875" style="41" customWidth="1"/>
    <col min="26" max="26" width="23.7109375" style="41" customWidth="1"/>
    <col min="27" max="27" width="18" style="41" customWidth="1"/>
    <col min="28" max="28" width="14" style="41" customWidth="1"/>
    <col min="29" max="29" width="10.42578125" style="41" customWidth="1"/>
    <col min="30" max="30" width="20.28515625" style="41" customWidth="1"/>
    <col min="31" max="31" width="19.140625" style="41" customWidth="1"/>
    <col min="32" max="32" width="23.42578125" style="41" customWidth="1"/>
    <col min="33" max="33" width="41.28515625" style="41" customWidth="1"/>
    <col min="34" max="34" width="17.28515625" style="41" hidden="1" customWidth="1"/>
    <col min="35" max="41" width="11.42578125" style="41" hidden="1" customWidth="1"/>
    <col min="42" max="42" width="15.28515625" style="41" customWidth="1"/>
    <col min="43" max="16384" width="11.42578125" style="41"/>
  </cols>
  <sheetData>
    <row r="1" spans="1:41" x14ac:dyDescent="0.25">
      <c r="A1" s="39"/>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K1" s="41" t="s">
        <v>0</v>
      </c>
      <c r="AL1" s="41" t="s">
        <v>1</v>
      </c>
      <c r="AN1" s="41" t="s">
        <v>2</v>
      </c>
    </row>
    <row r="2" spans="1:41" x14ac:dyDescent="0.25">
      <c r="A2" s="39"/>
      <c r="B2" s="39"/>
      <c r="C2" s="39"/>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41" t="s">
        <v>3</v>
      </c>
      <c r="AI2" s="41" t="s">
        <v>4</v>
      </c>
      <c r="AL2" s="41" t="s">
        <v>5</v>
      </c>
      <c r="AN2" s="41" t="s">
        <v>6</v>
      </c>
    </row>
    <row r="3" spans="1:41" x14ac:dyDescent="0.25">
      <c r="A3" s="39"/>
      <c r="B3" s="39"/>
      <c r="C3" s="39"/>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41" t="s">
        <v>7</v>
      </c>
      <c r="AI3" s="41" t="s">
        <v>8</v>
      </c>
      <c r="AL3" s="41" t="s">
        <v>9</v>
      </c>
      <c r="AN3" s="41" t="s">
        <v>10</v>
      </c>
    </row>
    <row r="4" spans="1:41" x14ac:dyDescent="0.25">
      <c r="A4" s="39"/>
      <c r="B4" s="39"/>
      <c r="C4" s="39"/>
      <c r="D4" s="39"/>
      <c r="E4" s="39"/>
      <c r="F4" s="39"/>
      <c r="G4" s="39"/>
      <c r="H4" s="39"/>
      <c r="I4" s="39"/>
      <c r="J4" s="39"/>
      <c r="K4" s="39"/>
      <c r="L4" s="39"/>
      <c r="M4" s="39"/>
      <c r="N4" s="39"/>
      <c r="O4" s="39"/>
      <c r="P4" s="39"/>
      <c r="Q4" s="39"/>
      <c r="R4" s="39"/>
      <c r="S4" s="39"/>
      <c r="T4" s="39"/>
      <c r="U4" s="39"/>
      <c r="V4" s="39"/>
      <c r="W4" s="39"/>
      <c r="X4" s="39"/>
      <c r="Y4" s="39"/>
      <c r="Z4" s="39"/>
      <c r="AA4" s="39"/>
      <c r="AB4" s="39"/>
      <c r="AC4" s="39"/>
      <c r="AD4" s="39"/>
      <c r="AE4" s="39"/>
      <c r="AF4" s="39"/>
      <c r="AG4" s="39"/>
      <c r="AH4" s="41" t="s">
        <v>11</v>
      </c>
      <c r="AI4" s="41" t="s">
        <v>12</v>
      </c>
      <c r="AK4" s="41" t="s">
        <v>13</v>
      </c>
      <c r="AL4" s="41" t="s">
        <v>14</v>
      </c>
      <c r="AN4" s="41" t="s">
        <v>15</v>
      </c>
    </row>
    <row r="5" spans="1:41" x14ac:dyDescent="0.25">
      <c r="A5" s="39"/>
      <c r="B5" s="39"/>
      <c r="C5" s="39"/>
      <c r="D5" s="39"/>
      <c r="E5" s="39"/>
      <c r="F5" s="39"/>
      <c r="G5" s="39"/>
      <c r="H5" s="39"/>
      <c r="I5" s="39"/>
      <c r="J5" s="39"/>
      <c r="K5" s="39"/>
      <c r="L5" s="39"/>
      <c r="M5" s="39"/>
      <c r="N5" s="39"/>
      <c r="O5" s="39"/>
      <c r="P5" s="39"/>
      <c r="Q5" s="39"/>
      <c r="R5" s="39"/>
      <c r="S5" s="39"/>
      <c r="T5" s="39"/>
      <c r="U5" s="39"/>
      <c r="V5" s="39"/>
      <c r="W5" s="39"/>
      <c r="X5" s="39"/>
      <c r="Y5" s="39"/>
      <c r="Z5" s="39"/>
      <c r="AA5" s="39"/>
      <c r="AB5" s="39"/>
      <c r="AC5" s="39"/>
      <c r="AD5" s="39"/>
      <c r="AE5" s="39"/>
      <c r="AF5" s="39"/>
      <c r="AG5" s="39"/>
      <c r="AH5" s="41" t="s">
        <v>16</v>
      </c>
      <c r="AI5" s="41" t="s">
        <v>17</v>
      </c>
      <c r="AK5" s="41" t="s">
        <v>18</v>
      </c>
      <c r="AL5" s="41" t="s">
        <v>19</v>
      </c>
      <c r="AN5" s="41" t="s">
        <v>20</v>
      </c>
    </row>
    <row r="6" spans="1:41" ht="29.25" customHeight="1" x14ac:dyDescent="0.25">
      <c r="A6" s="39"/>
      <c r="B6" s="39"/>
      <c r="C6" s="39"/>
      <c r="D6" s="39"/>
      <c r="E6" s="39"/>
      <c r="F6" s="39"/>
      <c r="G6" s="39"/>
      <c r="H6" s="39"/>
      <c r="I6" s="39"/>
      <c r="J6" s="39"/>
      <c r="K6" s="39"/>
      <c r="L6" s="39"/>
      <c r="M6" s="39"/>
      <c r="N6" s="39"/>
      <c r="O6" s="39"/>
      <c r="P6" s="39"/>
      <c r="Q6" s="39"/>
      <c r="R6" s="39"/>
      <c r="S6" s="39"/>
      <c r="T6" s="39"/>
      <c r="U6" s="39"/>
      <c r="V6" s="39"/>
      <c r="W6" s="39"/>
      <c r="X6" s="39"/>
      <c r="Y6" s="39"/>
      <c r="Z6" s="39"/>
      <c r="AA6" s="39"/>
      <c r="AB6" s="39"/>
      <c r="AC6" s="39"/>
      <c r="AD6" s="39"/>
      <c r="AE6" s="39"/>
      <c r="AF6" s="39"/>
      <c r="AG6" s="39"/>
      <c r="AH6" s="41" t="s">
        <v>21</v>
      </c>
      <c r="AI6" s="41" t="s">
        <v>22</v>
      </c>
      <c r="AJ6" s="41" t="s">
        <v>23</v>
      </c>
      <c r="AK6" s="41" t="s">
        <v>24</v>
      </c>
      <c r="AL6" s="41" t="s">
        <v>25</v>
      </c>
      <c r="AN6" s="41" t="s">
        <v>26</v>
      </c>
    </row>
    <row r="7" spans="1:41" ht="24.75" customHeight="1" x14ac:dyDescent="0.25">
      <c r="A7" s="364" t="s">
        <v>27</v>
      </c>
      <c r="B7" s="364"/>
      <c r="C7" s="365">
        <v>44438</v>
      </c>
      <c r="D7" s="366"/>
      <c r="E7" s="366"/>
      <c r="F7" s="366"/>
      <c r="G7" s="377"/>
      <c r="H7" s="378"/>
      <c r="I7" s="378"/>
      <c r="J7" s="378"/>
      <c r="K7" s="378"/>
      <c r="L7" s="379"/>
      <c r="M7" s="370" t="s">
        <v>28</v>
      </c>
      <c r="N7" s="371"/>
      <c r="O7" s="371"/>
      <c r="P7" s="371"/>
      <c r="Q7" s="371"/>
      <c r="R7" s="371"/>
      <c r="S7" s="371"/>
      <c r="T7" s="371"/>
      <c r="U7" s="371"/>
      <c r="V7" s="372"/>
      <c r="W7" s="207" t="s">
        <v>29</v>
      </c>
      <c r="X7" s="208"/>
      <c r="Y7" s="209" t="s">
        <v>30</v>
      </c>
      <c r="Z7" s="373"/>
      <c r="AA7" s="374"/>
      <c r="AB7" s="207" t="s">
        <v>32</v>
      </c>
      <c r="AC7" s="45" t="s">
        <v>31</v>
      </c>
      <c r="AD7" s="230" t="s">
        <v>33</v>
      </c>
      <c r="AE7" s="234"/>
      <c r="AF7" s="376"/>
      <c r="AG7" s="376"/>
      <c r="AH7" s="41" t="s">
        <v>34</v>
      </c>
      <c r="AI7" s="41" t="s">
        <v>35</v>
      </c>
      <c r="AJ7" s="41" t="s">
        <v>36</v>
      </c>
      <c r="AN7" s="41" t="s">
        <v>37</v>
      </c>
    </row>
    <row r="8" spans="1:41" x14ac:dyDescent="0.25">
      <c r="A8" s="354" t="s">
        <v>38</v>
      </c>
      <c r="B8" s="354"/>
      <c r="C8" s="354"/>
      <c r="D8" s="354"/>
      <c r="E8" s="354"/>
      <c r="F8" s="354"/>
      <c r="G8" s="380" t="s">
        <v>39</v>
      </c>
      <c r="H8" s="381"/>
      <c r="I8" s="381"/>
      <c r="J8" s="381"/>
      <c r="K8" s="381"/>
      <c r="L8" s="381"/>
      <c r="M8" s="381"/>
      <c r="N8" s="381"/>
      <c r="O8" s="381"/>
      <c r="P8" s="381"/>
      <c r="Q8" s="381"/>
      <c r="R8" s="381"/>
      <c r="S8" s="381"/>
      <c r="T8" s="381"/>
      <c r="U8" s="381"/>
      <c r="V8" s="381"/>
      <c r="W8" s="381"/>
      <c r="X8" s="363"/>
      <c r="Y8" s="381"/>
      <c r="Z8" s="381"/>
      <c r="AA8" s="381"/>
      <c r="AB8" s="382"/>
      <c r="AC8" s="345" t="s">
        <v>40</v>
      </c>
      <c r="AD8" s="360" t="s">
        <v>41</v>
      </c>
      <c r="AE8" s="361"/>
      <c r="AF8" s="361"/>
      <c r="AG8" s="361"/>
      <c r="AH8" s="41" t="s">
        <v>42</v>
      </c>
      <c r="AI8" s="41" t="s">
        <v>43</v>
      </c>
      <c r="AN8" s="41" t="s">
        <v>44</v>
      </c>
    </row>
    <row r="9" spans="1:41" s="48" customFormat="1" ht="14.25" customHeight="1" x14ac:dyDescent="0.25">
      <c r="A9" s="347" t="s">
        <v>45</v>
      </c>
      <c r="B9" s="345" t="s">
        <v>46</v>
      </c>
      <c r="C9" s="347" t="s">
        <v>47</v>
      </c>
      <c r="D9" s="347" t="s">
        <v>2</v>
      </c>
      <c r="E9" s="347" t="s">
        <v>48</v>
      </c>
      <c r="F9" s="354" t="s">
        <v>49</v>
      </c>
      <c r="G9" s="354" t="s">
        <v>50</v>
      </c>
      <c r="H9" s="354"/>
      <c r="I9" s="354"/>
      <c r="J9" s="354"/>
      <c r="K9" s="380" t="s">
        <v>51</v>
      </c>
      <c r="L9" s="381"/>
      <c r="M9" s="381"/>
      <c r="N9" s="381"/>
      <c r="O9" s="381"/>
      <c r="P9" s="381"/>
      <c r="Q9" s="381"/>
      <c r="R9" s="381"/>
      <c r="S9" s="381"/>
      <c r="T9" s="382"/>
      <c r="U9" s="380" t="s">
        <v>52</v>
      </c>
      <c r="V9" s="381"/>
      <c r="W9" s="381"/>
      <c r="X9" s="381"/>
      <c r="Y9" s="381"/>
      <c r="Z9" s="381"/>
      <c r="AA9" s="381"/>
      <c r="AB9" s="382"/>
      <c r="AC9" s="357"/>
      <c r="AD9" s="360"/>
      <c r="AE9" s="361"/>
      <c r="AF9" s="361"/>
      <c r="AG9" s="361"/>
      <c r="AH9" s="41" t="s">
        <v>53</v>
      </c>
      <c r="AI9" s="41" t="s">
        <v>54</v>
      </c>
      <c r="AJ9" s="41" t="s">
        <v>55</v>
      </c>
    </row>
    <row r="10" spans="1:41" s="48" customFormat="1" ht="20.25" customHeight="1" x14ac:dyDescent="0.25">
      <c r="A10" s="347"/>
      <c r="B10" s="357"/>
      <c r="C10" s="347"/>
      <c r="D10" s="347"/>
      <c r="E10" s="347"/>
      <c r="F10" s="354"/>
      <c r="G10" s="356" t="s">
        <v>56</v>
      </c>
      <c r="H10" s="356"/>
      <c r="I10" s="356"/>
      <c r="J10" s="356"/>
      <c r="K10" s="343" t="s">
        <v>57</v>
      </c>
      <c r="L10" s="347" t="s">
        <v>58</v>
      </c>
      <c r="M10" s="354" t="s">
        <v>59</v>
      </c>
      <c r="N10" s="355" t="s">
        <v>60</v>
      </c>
      <c r="O10" s="347" t="s">
        <v>61</v>
      </c>
      <c r="P10" s="357" t="s">
        <v>62</v>
      </c>
      <c r="Q10" s="345" t="s">
        <v>63</v>
      </c>
      <c r="R10" s="347" t="s">
        <v>64</v>
      </c>
      <c r="S10" s="345" t="s">
        <v>65</v>
      </c>
      <c r="T10" s="345" t="s">
        <v>66</v>
      </c>
      <c r="U10" s="344" t="s">
        <v>67</v>
      </c>
      <c r="V10" s="347" t="s">
        <v>68</v>
      </c>
      <c r="W10" s="343" t="s">
        <v>69</v>
      </c>
      <c r="X10" s="345" t="s">
        <v>70</v>
      </c>
      <c r="Y10" s="347" t="s">
        <v>71</v>
      </c>
      <c r="Z10" s="347"/>
      <c r="AA10" s="347"/>
      <c r="AB10" s="347"/>
      <c r="AC10" s="357"/>
      <c r="AD10" s="362"/>
      <c r="AE10" s="363"/>
      <c r="AF10" s="363"/>
      <c r="AG10" s="363"/>
      <c r="AH10" s="48" t="s">
        <v>72</v>
      </c>
      <c r="AI10" s="48" t="s">
        <v>73</v>
      </c>
      <c r="AJ10" s="48" t="s">
        <v>74</v>
      </c>
      <c r="AL10" s="48" t="s">
        <v>75</v>
      </c>
      <c r="AO10" s="41" t="s">
        <v>76</v>
      </c>
    </row>
    <row r="11" spans="1:41" s="48" customFormat="1" ht="57.75" customHeight="1" x14ac:dyDescent="0.25">
      <c r="A11" s="345"/>
      <c r="B11" s="346"/>
      <c r="C11" s="345"/>
      <c r="D11" s="345"/>
      <c r="E11" s="345"/>
      <c r="F11" s="355"/>
      <c r="G11" s="83" t="s">
        <v>1</v>
      </c>
      <c r="H11" s="83" t="s">
        <v>0</v>
      </c>
      <c r="I11" s="83"/>
      <c r="J11" s="50" t="s">
        <v>77</v>
      </c>
      <c r="K11" s="344"/>
      <c r="L11" s="347"/>
      <c r="M11" s="354"/>
      <c r="N11" s="356"/>
      <c r="O11" s="347"/>
      <c r="P11" s="346"/>
      <c r="Q11" s="346"/>
      <c r="R11" s="347"/>
      <c r="S11" s="346"/>
      <c r="T11" s="346"/>
      <c r="U11" s="348"/>
      <c r="V11" s="347"/>
      <c r="W11" s="344"/>
      <c r="X11" s="346"/>
      <c r="Y11" s="51" t="s">
        <v>78</v>
      </c>
      <c r="Z11" s="51" t="s">
        <v>79</v>
      </c>
      <c r="AA11" s="52" t="s">
        <v>80</v>
      </c>
      <c r="AB11" s="52" t="s">
        <v>81</v>
      </c>
      <c r="AC11" s="346"/>
      <c r="AD11" s="112" t="s">
        <v>82</v>
      </c>
      <c r="AE11" s="53" t="s">
        <v>83</v>
      </c>
      <c r="AF11" s="53" t="s">
        <v>84</v>
      </c>
      <c r="AG11" s="51" t="s">
        <v>85</v>
      </c>
      <c r="AH11" s="48" t="s">
        <v>86</v>
      </c>
      <c r="AI11" s="48" t="s">
        <v>8</v>
      </c>
      <c r="AL11" s="48" t="s">
        <v>87</v>
      </c>
      <c r="AO11" s="41" t="s">
        <v>88</v>
      </c>
    </row>
    <row r="12" spans="1:41" ht="216" customHeight="1" x14ac:dyDescent="0.25">
      <c r="A12" s="383" t="s">
        <v>698</v>
      </c>
      <c r="B12" s="265" t="s">
        <v>699</v>
      </c>
      <c r="C12" s="383" t="s">
        <v>700</v>
      </c>
      <c r="D12" s="333" t="s">
        <v>44</v>
      </c>
      <c r="E12" s="383" t="s">
        <v>701</v>
      </c>
      <c r="F12" s="384" t="s">
        <v>702</v>
      </c>
      <c r="G12" s="297" t="s">
        <v>25</v>
      </c>
      <c r="H12" s="297" t="s">
        <v>13</v>
      </c>
      <c r="I12" s="84" t="str">
        <f>CONCATENATE(G12,H12)</f>
        <v>CASI SEGUROMODERADO</v>
      </c>
      <c r="J12" s="316" t="str">
        <f>I13</f>
        <v>7. EXTREMO</v>
      </c>
      <c r="K12" s="383" t="s">
        <v>703</v>
      </c>
      <c r="L12" s="235" t="s">
        <v>94</v>
      </c>
      <c r="M12" s="86" t="s">
        <v>3</v>
      </c>
      <c r="N12" s="57">
        <f>IF(M12="ASIGNADO",15,IF(M12="NO ASIGNADO",0,""))</f>
        <v>15</v>
      </c>
      <c r="O12" s="318">
        <f>SUM(N12:N18)</f>
        <v>90</v>
      </c>
      <c r="P12" s="320" t="s">
        <v>72</v>
      </c>
      <c r="Q12" s="323">
        <f>IF(Q15="DÉBIL",0,IF(Q15="MODERADO",50,IF(Q15="FUERTE",100,"")))</f>
        <v>50</v>
      </c>
      <c r="R12" s="387"/>
      <c r="S12" s="310" t="s">
        <v>95</v>
      </c>
      <c r="T12" s="310" t="s">
        <v>108</v>
      </c>
      <c r="U12" s="311" t="s">
        <v>181</v>
      </c>
      <c r="V12" s="313" t="s">
        <v>97</v>
      </c>
      <c r="W12" s="391">
        <v>43769</v>
      </c>
      <c r="X12" s="384" t="s">
        <v>704</v>
      </c>
      <c r="Y12" s="389" t="s">
        <v>705</v>
      </c>
      <c r="Z12" s="391" t="s">
        <v>427</v>
      </c>
      <c r="AA12" s="306" t="s">
        <v>109</v>
      </c>
      <c r="AB12" s="389" t="s">
        <v>772</v>
      </c>
      <c r="AC12" s="392">
        <v>44439</v>
      </c>
      <c r="AD12" s="389" t="s">
        <v>706</v>
      </c>
      <c r="AE12" s="297" t="s">
        <v>773</v>
      </c>
      <c r="AF12" s="282" t="s">
        <v>774</v>
      </c>
      <c r="AG12" s="285" t="s">
        <v>707</v>
      </c>
      <c r="AH12" s="41" t="s">
        <v>104</v>
      </c>
      <c r="AI12" s="41" t="s">
        <v>105</v>
      </c>
      <c r="AJ12" s="41" t="s">
        <v>13</v>
      </c>
      <c r="AK12" s="41" t="s">
        <v>76</v>
      </c>
      <c r="AL12" s="41" t="s">
        <v>13</v>
      </c>
      <c r="AN12" s="41" t="s">
        <v>100</v>
      </c>
      <c r="AO12" s="41" t="s">
        <v>106</v>
      </c>
    </row>
    <row r="13" spans="1:41" ht="355.5" customHeight="1" x14ac:dyDescent="0.25">
      <c r="A13" s="383"/>
      <c r="B13" s="265"/>
      <c r="C13" s="383"/>
      <c r="D13" s="311"/>
      <c r="E13" s="383"/>
      <c r="F13" s="385"/>
      <c r="G13" s="297"/>
      <c r="H13" s="297"/>
      <c r="I13" s="84" t="str">
        <f>IF(I12="RARA VEZINSIGNIFICANTE","1. BAJO",IF(I12="RARA VEZMENOR","2. BAJO",IF(I12="IMPROBABLEINSIGNIFICANTE","3. BAJO",IF(I12="IMPROBABLEMENOR","4. BAJO",IF(I12="POSIBLEINSIGNIFICANTE","5. BAJO",IF(I12="RARA VEZMODERADO","1. MODERADO",IF(I12="IMPROBABLEMODERADO","2. MODERADO",IF(I12="POSIBLEMENOR","3. MODERADO",IF(I12="PROBABLEINSIGNIFICANTE","4. MODERADO",IF(I12="RARA VEZMAYOR","1. ALTO",IF(I12="IMPROBABLEMAYOR","2. ALTO",IF(I12="POSIBLEMODERADO","3. ALTO",IF(I12="PROBABLEMENOR","4. ALTO",IF(I12="PROBABLEMODERADO","5. ALTO",IF(I12="CASI SEGUROINSIGNIFICANTE","6. ALTO",IF(I12="CASI SEGUROMENOR","7. ALTO",IF(I12="RARA VEZCATASTRÓFICO","1. EXTREMO",IF(I12="IMPROBABLECATASTRÓFICO","2. EXTREMO",IF(I12="POSIBLEMAYOR","3. EXTREMO",IF(I12="POSIBLECATASTRÓFICO","4. EXTREMO",IF(I12="PROBABLEMAYOR","5. EXTREMO",IF(I12="PROBABLECATASTRÓFICO","6. EXTREMO",IF(I12="CASI SEGUROMODERADO","7. EXTREMO",IF(I12="CASI SEGUROMAYOR","8. EXTREMO",IF(I12="CASI SEGUROCATASTRÓFICO","9. EXTREMO","")))))))))))))))))))))))))</f>
        <v>7. EXTREMO</v>
      </c>
      <c r="J13" s="317"/>
      <c r="K13" s="383"/>
      <c r="L13" s="236" t="s">
        <v>107</v>
      </c>
      <c r="M13" s="88" t="s">
        <v>11</v>
      </c>
      <c r="N13" s="60">
        <f>IF(M13="ADECUADO",15,IF(M13="INADECUADO",0,""))</f>
        <v>15</v>
      </c>
      <c r="O13" s="319"/>
      <c r="P13" s="321"/>
      <c r="Q13" s="323"/>
      <c r="R13" s="388"/>
      <c r="S13" s="310"/>
      <c r="T13" s="310"/>
      <c r="U13" s="311"/>
      <c r="V13" s="314"/>
      <c r="W13" s="395"/>
      <c r="X13" s="385"/>
      <c r="Y13" s="390"/>
      <c r="Z13" s="304"/>
      <c r="AA13" s="307"/>
      <c r="AB13" s="390"/>
      <c r="AC13" s="393"/>
      <c r="AD13" s="390"/>
      <c r="AE13" s="297"/>
      <c r="AF13" s="282"/>
      <c r="AG13" s="286"/>
      <c r="AH13" s="41" t="s">
        <v>95</v>
      </c>
      <c r="AI13" s="41" t="s">
        <v>108</v>
      </c>
      <c r="AL13" s="41" t="s">
        <v>18</v>
      </c>
      <c r="AN13" s="41" t="s">
        <v>109</v>
      </c>
      <c r="AO13" s="41" t="s">
        <v>96</v>
      </c>
    </row>
    <row r="14" spans="1:41" ht="255" customHeight="1" x14ac:dyDescent="0.25">
      <c r="A14" s="383"/>
      <c r="B14" s="265"/>
      <c r="C14" s="383"/>
      <c r="D14" s="311"/>
      <c r="E14" s="383"/>
      <c r="F14" s="385"/>
      <c r="G14" s="297"/>
      <c r="H14" s="297"/>
      <c r="I14" s="84" t="str">
        <f>IF(OR(I13="1. BAJO",I13="2. BAJO",I13="3. BAJO",I13="4. BAJO",I13="5. BAJO"),"BAJO",IF(OR(I13="1. MODERADO",I13="2. MODERADO",I13="3. MODERADO",I13="4. MODERADO"),"MODERADO",IF(OR(I13="1. ALTO",I13="2. ALTO",I13="3. ALTO",I13="4. ALTO",I13="5. ALTO",I13="6. ALTO",I13="7. ALTO"),"ALTO",IF(OR(I13="1. EXTREMO",I13="2. EXTREMO",I13="3. EXTREMO",I13="4. EXTREMO",I13="5. EXTREMO",I13="6. EXTREMO",I13="7. EXTREMO",I13="8. EXTREMO",I13="9. EXTREMO"),"EXTREMO",""))))</f>
        <v>EXTREMO</v>
      </c>
      <c r="J14" s="317"/>
      <c r="K14" s="383"/>
      <c r="L14" s="237" t="s">
        <v>110</v>
      </c>
      <c r="M14" s="88" t="s">
        <v>16</v>
      </c>
      <c r="N14" s="60">
        <f>IF(M14="OPORTUNA",15,IF(M14="INOPORTUNA",0,""))</f>
        <v>15</v>
      </c>
      <c r="O14" s="319"/>
      <c r="P14" s="321"/>
      <c r="Q14" s="323"/>
      <c r="R14" s="388"/>
      <c r="S14" s="62" t="s">
        <v>111</v>
      </c>
      <c r="T14" s="62" t="s">
        <v>112</v>
      </c>
      <c r="U14" s="311"/>
      <c r="V14" s="314"/>
      <c r="W14" s="395"/>
      <c r="X14" s="385"/>
      <c r="Y14" s="390"/>
      <c r="Z14" s="304"/>
      <c r="AA14" s="307"/>
      <c r="AB14" s="390"/>
      <c r="AC14" s="393"/>
      <c r="AD14" s="390"/>
      <c r="AE14" s="297"/>
      <c r="AF14" s="282"/>
      <c r="AG14" s="286"/>
      <c r="AH14" s="41" t="s">
        <v>113</v>
      </c>
      <c r="AI14" s="41" t="s">
        <v>114</v>
      </c>
      <c r="AJ14" s="41" t="s">
        <v>97</v>
      </c>
      <c r="AK14" s="41" t="s">
        <v>115</v>
      </c>
      <c r="AL14" s="41" t="s">
        <v>24</v>
      </c>
      <c r="AO14" s="41" t="s">
        <v>116</v>
      </c>
    </row>
    <row r="15" spans="1:41" ht="84" customHeight="1" x14ac:dyDescent="0.25">
      <c r="A15" s="383"/>
      <c r="B15" s="265"/>
      <c r="C15" s="383"/>
      <c r="D15" s="311"/>
      <c r="E15" s="64" t="s">
        <v>117</v>
      </c>
      <c r="F15" s="385"/>
      <c r="G15" s="297"/>
      <c r="H15" s="297"/>
      <c r="I15" s="84"/>
      <c r="J15" s="317"/>
      <c r="K15" s="383"/>
      <c r="L15" s="236" t="s">
        <v>217</v>
      </c>
      <c r="M15" s="88" t="s">
        <v>21</v>
      </c>
      <c r="N15" s="60">
        <f>IF(M15="PREVENIR",15,IF(M15="DETECTAR",10,IF(M15="NO ES UN CONTROL",0,"")))</f>
        <v>10</v>
      </c>
      <c r="O15" s="288" t="str">
        <f>IF(O12&lt;86,"DÉBIL",IF(O12&lt;96,"MODERADO",IF(O12&lt;101,"FUERTE","")))</f>
        <v>MODERADO</v>
      </c>
      <c r="P15" s="321"/>
      <c r="Q15" s="290" t="str">
        <f>IF(AND(O15="FUERTE",P12="FUERTE (SIEMPRE SE EJECUTA)"),"FUERTE",IF(OR(O15="DÉBIL",P12="DÉBIL (NO SE EJECUTA)"),"DÉBIL",IF(OR(O15="MODERADO",P12="MODERADO (ALGUNAS VECES)"),"MODERADO")))</f>
        <v>MODERADO</v>
      </c>
      <c r="R15" s="397" t="str">
        <f>IF(AND(O15="FUERTE",P12="FUERTE (SIEMPRE SE EJECUTA)"),"NO","SÍ")</f>
        <v>SÍ</v>
      </c>
      <c r="S15" s="294">
        <f>IF(AND($Q$15="FUERTE",$S$12="DIRECTAMENTE",$T$12="DIRECTAMENTE"),2,IF(AND($Q$15="FUERTE",$S$12="DIRECTAMENTE",$T$12="INDIRECTAMENTE"),2,IF(AND($Q$15="FUERTE",$S$12="DIRECTAMENTE",$T$12="NO DISMINUYE"),2,IF(AND($Q$15="FUERTE",$S$12="NO DISMINUYE",$T$12="DIRECTAMENTE"),0,IF(AND($Q$15="MODERADO",$S$12="DIRECTAMENTE",$T$12="DIRECTAMENTE"),1,IF(AND($Q$15="MODERADO",$S$12="DIRECTAMENTE",$T$12="INDIRECTAMENTE"),1,IF(AND($Q$15="MODERADO",$S$12="DIRECTAMENTE",$T$12="NO DISMINUYE"),1,IF(AND($Q$15="MODERADO",$S$12="NO DISMINUYE",$T$12="DIRECTAMENTE"),0,"N/A"))))))))</f>
        <v>1</v>
      </c>
      <c r="T15" s="295">
        <f>IF(AND($Q$15="FUERTE",$S$12="DIRECTAMENTE",$T$12="DIRECTAMENTE"),2,IF(AND($Q$15="FUERTE",$S$12="DIRECTAMENTE",$T$12="INDIRECTAMENTE"),1,IF(AND($Q$15="FUERTE",$S$12="DIRECTAMENTE",$T$12="NO DISMINUYE"),0,IF(AND($Q$15="FUERTE",$S$12="NO DISMINUYE",$T$12="DIRECTAMENTE"),2,IF(AND($Q$15="MODERADO",$S$12="DIRECTAMENTE",$T$12="DIRECTAMENTE"),1,IF(AND($Q$15="MODERADO",$S$12="DIRECTAMENTE",$T$12="INDIRECTAMENTE"),0,IF(AND($Q$15="MODERADO",$S$12="DIRECTAMENTE",$T$12="NO DISMINUYE"),0,IF(AND($Q$15="MODERADO",$S$12="NO DISMINUYE",$T$12="DIRECTAMENTE"),1,"N/A"))))))))</f>
        <v>0</v>
      </c>
      <c r="U15" s="311"/>
      <c r="V15" s="314"/>
      <c r="W15" s="395"/>
      <c r="X15" s="385"/>
      <c r="Y15" s="390"/>
      <c r="Z15" s="305"/>
      <c r="AA15" s="307"/>
      <c r="AB15" s="390"/>
      <c r="AC15" s="393"/>
      <c r="AD15" s="390"/>
      <c r="AE15" s="297"/>
      <c r="AF15" s="282" t="s">
        <v>708</v>
      </c>
      <c r="AG15" s="286"/>
      <c r="AH15" s="41" t="s">
        <v>95</v>
      </c>
      <c r="AO15" s="41" t="s">
        <v>121</v>
      </c>
    </row>
    <row r="16" spans="1:41" ht="55.5" customHeight="1" x14ac:dyDescent="0.25">
      <c r="A16" s="383"/>
      <c r="B16" s="265"/>
      <c r="C16" s="383"/>
      <c r="D16" s="311"/>
      <c r="E16" s="383" t="s">
        <v>709</v>
      </c>
      <c r="F16" s="385"/>
      <c r="G16" s="297"/>
      <c r="H16" s="297"/>
      <c r="I16" s="84"/>
      <c r="J16" s="317"/>
      <c r="K16" s="383"/>
      <c r="L16" s="236" t="s">
        <v>123</v>
      </c>
      <c r="M16" s="88" t="s">
        <v>34</v>
      </c>
      <c r="N16" s="60">
        <f>IF(M16="CONFIABLE",15,IF(M16="NO CONFIABLE",0,""))</f>
        <v>15</v>
      </c>
      <c r="O16" s="289"/>
      <c r="P16" s="321"/>
      <c r="Q16" s="290"/>
      <c r="R16" s="397"/>
      <c r="S16" s="294"/>
      <c r="T16" s="296"/>
      <c r="U16" s="311"/>
      <c r="V16" s="314"/>
      <c r="W16" s="395"/>
      <c r="X16" s="385"/>
      <c r="Y16" s="390"/>
      <c r="Z16" s="64" t="s">
        <v>124</v>
      </c>
      <c r="AA16" s="307"/>
      <c r="AB16" s="390"/>
      <c r="AC16" s="393"/>
      <c r="AD16" s="390"/>
      <c r="AE16" s="297"/>
      <c r="AF16" s="282"/>
      <c r="AG16" s="286"/>
      <c r="AH16" s="41" t="s">
        <v>125</v>
      </c>
      <c r="AJ16" s="41" t="s">
        <v>21</v>
      </c>
      <c r="AK16" s="41" t="s">
        <v>119</v>
      </c>
      <c r="AL16" s="41" t="s">
        <v>22</v>
      </c>
      <c r="AO16" s="41" t="s">
        <v>126</v>
      </c>
    </row>
    <row r="17" spans="1:41" ht="134.1" customHeight="1" x14ac:dyDescent="0.25">
      <c r="A17" s="383"/>
      <c r="B17" s="265"/>
      <c r="C17" s="383"/>
      <c r="D17" s="311"/>
      <c r="E17" s="383"/>
      <c r="F17" s="385"/>
      <c r="G17" s="297"/>
      <c r="H17" s="297"/>
      <c r="I17" s="84"/>
      <c r="J17" s="317"/>
      <c r="K17" s="383"/>
      <c r="L17" s="236" t="s">
        <v>127</v>
      </c>
      <c r="M17" s="88" t="s">
        <v>42</v>
      </c>
      <c r="N17" s="60">
        <f>IF(M17="SE INVESTIGAN Y SE RESUELVEN OPORTUNAMENTE",15,IF(M17="NO SE INVESTIGAN Y SE RESUELVEN OPORTUNAMENTE",0,""))</f>
        <v>15</v>
      </c>
      <c r="O17" s="289"/>
      <c r="P17" s="321"/>
      <c r="Q17" s="290"/>
      <c r="R17" s="397"/>
      <c r="S17" s="294"/>
      <c r="T17" s="296"/>
      <c r="U17" s="311"/>
      <c r="V17" s="314"/>
      <c r="W17" s="395"/>
      <c r="X17" s="385"/>
      <c r="Y17" s="390"/>
      <c r="Z17" s="303" t="s">
        <v>710</v>
      </c>
      <c r="AA17" s="307"/>
      <c r="AB17" s="390"/>
      <c r="AC17" s="393"/>
      <c r="AD17" s="390"/>
      <c r="AE17" s="297"/>
      <c r="AF17" s="282"/>
      <c r="AG17" s="286"/>
      <c r="AH17" s="41" t="s">
        <v>108</v>
      </c>
      <c r="AO17" s="41" t="s">
        <v>129</v>
      </c>
    </row>
    <row r="18" spans="1:41" ht="60.75" customHeight="1" x14ac:dyDescent="0.25">
      <c r="A18" s="384"/>
      <c r="B18" s="328"/>
      <c r="C18" s="384"/>
      <c r="D18" s="312"/>
      <c r="E18" s="383"/>
      <c r="F18" s="386"/>
      <c r="G18" s="334"/>
      <c r="H18" s="334"/>
      <c r="I18" s="84"/>
      <c r="J18" s="317"/>
      <c r="K18" s="384"/>
      <c r="L18" s="238" t="s">
        <v>130</v>
      </c>
      <c r="M18" s="91" t="s">
        <v>54</v>
      </c>
      <c r="N18" s="67">
        <f>IF(M18="COMPLETA",10,IF(M18="INCOMPLETA",5,IF(M18="NO EXISTE",0,"")))</f>
        <v>5</v>
      </c>
      <c r="O18" s="289"/>
      <c r="P18" s="322"/>
      <c r="Q18" s="291"/>
      <c r="R18" s="398"/>
      <c r="S18" s="295"/>
      <c r="T18" s="296"/>
      <c r="U18" s="312"/>
      <c r="V18" s="314"/>
      <c r="W18" s="396"/>
      <c r="X18" s="386"/>
      <c r="Y18" s="390"/>
      <c r="Z18" s="305"/>
      <c r="AA18" s="308"/>
      <c r="AB18" s="390"/>
      <c r="AC18" s="394"/>
      <c r="AD18" s="390"/>
      <c r="AE18" s="334"/>
      <c r="AF18" s="283"/>
      <c r="AG18" s="287"/>
      <c r="AO18" s="41" t="s">
        <v>131</v>
      </c>
    </row>
    <row r="19" spans="1:41" ht="27.75" customHeight="1" x14ac:dyDescent="0.25">
      <c r="A19" s="284"/>
      <c r="B19" s="284"/>
      <c r="C19" s="284"/>
      <c r="D19" s="284"/>
      <c r="E19" s="284"/>
      <c r="F19" s="284"/>
      <c r="G19" s="284"/>
      <c r="H19" s="284"/>
      <c r="I19" s="284"/>
      <c r="J19" s="284"/>
      <c r="K19" s="284"/>
      <c r="L19" s="284"/>
      <c r="M19" s="284"/>
      <c r="N19" s="284"/>
      <c r="O19" s="284"/>
      <c r="P19" s="284"/>
      <c r="Q19" s="284"/>
      <c r="R19" s="284"/>
      <c r="S19" s="284"/>
      <c r="T19" s="284"/>
      <c r="U19" s="284"/>
      <c r="V19" s="284"/>
      <c r="W19" s="284"/>
      <c r="X19" s="284"/>
      <c r="Y19" s="284"/>
      <c r="Z19" s="284"/>
      <c r="AA19" s="284"/>
      <c r="AB19" s="284"/>
      <c r="AC19" s="284"/>
      <c r="AD19" s="284"/>
      <c r="AE19" s="284"/>
      <c r="AF19" s="284"/>
      <c r="AG19" s="284"/>
      <c r="AO19" s="41" t="s">
        <v>161</v>
      </c>
    </row>
    <row r="20" spans="1:41" ht="21.75" customHeight="1" x14ac:dyDescent="0.25">
      <c r="A20" s="278" t="s">
        <v>162</v>
      </c>
      <c r="B20" s="278"/>
      <c r="C20" s="278"/>
      <c r="D20" s="278"/>
      <c r="E20" s="278"/>
      <c r="F20" s="278"/>
      <c r="G20" s="278"/>
      <c r="H20" s="278"/>
      <c r="I20" s="278"/>
      <c r="J20" s="278"/>
      <c r="K20" s="278"/>
      <c r="L20" s="278"/>
      <c r="M20" s="278"/>
      <c r="N20" s="278"/>
      <c r="O20" s="278"/>
      <c r="P20" s="278"/>
      <c r="Q20" s="278"/>
      <c r="R20" s="278"/>
      <c r="S20" s="278"/>
      <c r="T20" s="278"/>
      <c r="U20" s="278"/>
      <c r="V20" s="278"/>
      <c r="W20" s="278"/>
      <c r="X20" s="278"/>
      <c r="Y20" s="278"/>
      <c r="Z20" s="278"/>
      <c r="AA20" s="278"/>
      <c r="AB20" s="278"/>
      <c r="AC20" s="278"/>
      <c r="AD20" s="278"/>
      <c r="AE20" s="278"/>
      <c r="AF20" s="278"/>
      <c r="AG20" s="278"/>
      <c r="AO20" s="41" t="s">
        <v>163</v>
      </c>
    </row>
    <row r="21" spans="1:41" x14ac:dyDescent="0.25">
      <c r="A21" s="279" t="s">
        <v>164</v>
      </c>
      <c r="B21" s="279"/>
      <c r="C21" s="279" t="s">
        <v>165</v>
      </c>
      <c r="D21" s="279"/>
      <c r="E21" s="279"/>
      <c r="F21" s="279"/>
      <c r="G21" s="279"/>
      <c r="H21" s="279"/>
      <c r="I21" s="279"/>
      <c r="J21" s="279"/>
      <c r="K21" s="279"/>
      <c r="L21" s="279"/>
      <c r="M21" s="279"/>
      <c r="N21" s="279"/>
      <c r="O21" s="279"/>
      <c r="P21" s="279"/>
      <c r="Q21" s="279"/>
      <c r="R21" s="279"/>
      <c r="S21" s="279"/>
      <c r="T21" s="279"/>
      <c r="U21" s="279"/>
      <c r="V21" s="279"/>
      <c r="W21" s="279"/>
      <c r="X21" s="279"/>
      <c r="Y21" s="279"/>
      <c r="Z21" s="280" t="s">
        <v>166</v>
      </c>
      <c r="AA21" s="280"/>
      <c r="AB21" s="280"/>
      <c r="AC21" s="280"/>
      <c r="AD21" s="281" t="s">
        <v>167</v>
      </c>
      <c r="AE21" s="281"/>
      <c r="AF21" s="281"/>
      <c r="AG21" s="281"/>
      <c r="AO21" s="41" t="s">
        <v>168</v>
      </c>
    </row>
    <row r="22" spans="1:41" s="68" customFormat="1" ht="46.5" customHeight="1" x14ac:dyDescent="0.25">
      <c r="A22" s="403">
        <v>1</v>
      </c>
      <c r="B22" s="404"/>
      <c r="C22" s="383" t="s">
        <v>775</v>
      </c>
      <c r="D22" s="383"/>
      <c r="E22" s="383"/>
      <c r="F22" s="383"/>
      <c r="G22" s="383"/>
      <c r="H22" s="383"/>
      <c r="I22" s="383"/>
      <c r="J22" s="383"/>
      <c r="K22" s="383"/>
      <c r="L22" s="383"/>
      <c r="M22" s="383"/>
      <c r="N22" s="383"/>
      <c r="O22" s="383"/>
      <c r="P22" s="383"/>
      <c r="Q22" s="383"/>
      <c r="R22" s="383"/>
      <c r="S22" s="383"/>
      <c r="T22" s="383"/>
      <c r="U22" s="383"/>
      <c r="V22" s="383"/>
      <c r="W22" s="383"/>
      <c r="X22" s="383"/>
      <c r="Y22" s="383"/>
      <c r="Z22" s="405">
        <v>44316</v>
      </c>
      <c r="AA22" s="406"/>
      <c r="AB22" s="406"/>
      <c r="AC22" s="407"/>
      <c r="AD22" s="408" t="s">
        <v>711</v>
      </c>
      <c r="AE22" s="270"/>
      <c r="AF22" s="270"/>
      <c r="AG22" s="270"/>
      <c r="AO22" s="41"/>
    </row>
    <row r="23" spans="1:41" ht="15" customHeight="1" x14ac:dyDescent="0.25">
      <c r="A23" s="278"/>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O23" s="41" t="s">
        <v>183</v>
      </c>
    </row>
    <row r="24" spans="1:41" s="222" customFormat="1" ht="30.75" customHeight="1" x14ac:dyDescent="0.25">
      <c r="A24" s="399" t="s">
        <v>167</v>
      </c>
      <c r="B24" s="399"/>
      <c r="C24" s="399"/>
      <c r="D24" s="399"/>
      <c r="E24" s="399"/>
      <c r="F24" s="399"/>
      <c r="G24" s="399" t="s">
        <v>184</v>
      </c>
      <c r="H24" s="399"/>
      <c r="I24" s="399"/>
      <c r="J24" s="399"/>
      <c r="K24" s="399"/>
      <c r="L24" s="399"/>
      <c r="M24" s="400" t="s">
        <v>185</v>
      </c>
      <c r="N24" s="401"/>
      <c r="O24" s="401"/>
      <c r="P24" s="401"/>
      <c r="Q24" s="401"/>
      <c r="R24" s="401"/>
      <c r="S24" s="401"/>
      <c r="T24" s="401"/>
      <c r="U24" s="401"/>
      <c r="V24" s="402"/>
      <c r="W24" s="400" t="s">
        <v>186</v>
      </c>
      <c r="X24" s="401"/>
      <c r="Y24" s="401"/>
      <c r="Z24" s="401"/>
      <c r="AA24" s="402"/>
      <c r="AB24" s="400" t="s">
        <v>650</v>
      </c>
      <c r="AC24" s="401"/>
      <c r="AD24" s="401"/>
      <c r="AE24" s="401"/>
      <c r="AF24" s="401"/>
      <c r="AG24" s="402"/>
      <c r="AH24" s="70"/>
      <c r="AO24" s="41" t="s">
        <v>187</v>
      </c>
    </row>
    <row r="25" spans="1:41" s="233" customFormat="1" ht="33.75" customHeight="1" x14ac:dyDescent="0.25">
      <c r="A25" s="223" t="s">
        <v>188</v>
      </c>
      <c r="B25" s="409" t="s">
        <v>712</v>
      </c>
      <c r="C25" s="410"/>
      <c r="D25" s="410"/>
      <c r="E25" s="410"/>
      <c r="F25" s="411"/>
      <c r="G25" s="224" t="s">
        <v>188</v>
      </c>
      <c r="H25" s="409" t="s">
        <v>713</v>
      </c>
      <c r="I25" s="410"/>
      <c r="J25" s="410"/>
      <c r="K25" s="410"/>
      <c r="L25" s="411"/>
      <c r="M25" s="224" t="s">
        <v>188</v>
      </c>
      <c r="N25" s="225"/>
      <c r="O25" s="413" t="s">
        <v>226</v>
      </c>
      <c r="P25" s="413"/>
      <c r="Q25" s="413"/>
      <c r="R25" s="413"/>
      <c r="S25" s="413"/>
      <c r="T25" s="413"/>
      <c r="U25" s="413"/>
      <c r="V25" s="414"/>
      <c r="W25" s="226" t="s">
        <v>188</v>
      </c>
      <c r="X25" s="409" t="s">
        <v>714</v>
      </c>
      <c r="Y25" s="410"/>
      <c r="Z25" s="410"/>
      <c r="AA25" s="411"/>
      <c r="AB25" s="105" t="s">
        <v>188</v>
      </c>
      <c r="AC25" s="415" t="s">
        <v>673</v>
      </c>
      <c r="AD25" s="415"/>
      <c r="AE25" s="415"/>
      <c r="AF25" s="415"/>
      <c r="AG25" s="415"/>
      <c r="AO25" s="41" t="s">
        <v>193</v>
      </c>
    </row>
    <row r="26" spans="1:41" s="233" customFormat="1" ht="32.25" customHeight="1" x14ac:dyDescent="0.25">
      <c r="A26" s="223" t="s">
        <v>194</v>
      </c>
      <c r="B26" s="409" t="s">
        <v>715</v>
      </c>
      <c r="C26" s="410"/>
      <c r="D26" s="410"/>
      <c r="E26" s="410"/>
      <c r="F26" s="411"/>
      <c r="G26" s="223" t="s">
        <v>194</v>
      </c>
      <c r="H26" s="412" t="s">
        <v>716</v>
      </c>
      <c r="I26" s="412"/>
      <c r="J26" s="412"/>
      <c r="K26" s="412"/>
      <c r="L26" s="412"/>
      <c r="M26" s="224" t="s">
        <v>194</v>
      </c>
      <c r="N26" s="228"/>
      <c r="O26" s="412" t="s">
        <v>482</v>
      </c>
      <c r="P26" s="412"/>
      <c r="Q26" s="412"/>
      <c r="R26" s="412"/>
      <c r="S26" s="412"/>
      <c r="T26" s="412"/>
      <c r="U26" s="412"/>
      <c r="V26" s="412"/>
      <c r="W26" s="223" t="s">
        <v>194</v>
      </c>
      <c r="X26" s="409" t="s">
        <v>677</v>
      </c>
      <c r="Y26" s="410"/>
      <c r="Z26" s="410"/>
      <c r="AA26" s="411"/>
      <c r="AB26" s="105" t="s">
        <v>194</v>
      </c>
      <c r="AC26" s="240" t="s">
        <v>678</v>
      </c>
      <c r="AD26" s="241"/>
      <c r="AE26" s="241"/>
      <c r="AF26" s="241"/>
      <c r="AG26" s="242"/>
      <c r="AO26" s="41" t="s">
        <v>199</v>
      </c>
    </row>
    <row r="27" spans="1:41" s="68" customFormat="1" x14ac:dyDescent="0.25">
      <c r="D27" s="41"/>
      <c r="AO27" s="41" t="s">
        <v>200</v>
      </c>
    </row>
    <row r="28" spans="1:41" x14ac:dyDescent="0.25">
      <c r="AO28" s="41" t="s">
        <v>201</v>
      </c>
    </row>
    <row r="29" spans="1:41" x14ac:dyDescent="0.25">
      <c r="AO29" s="41" t="s">
        <v>202</v>
      </c>
    </row>
    <row r="30" spans="1:41" x14ac:dyDescent="0.25">
      <c r="AO30" s="41" t="s">
        <v>203</v>
      </c>
    </row>
    <row r="31" spans="1:41" x14ac:dyDescent="0.25">
      <c r="AO31" s="41" t="s">
        <v>204</v>
      </c>
    </row>
    <row r="32" spans="1:41" x14ac:dyDescent="0.25">
      <c r="AO32" s="41" t="s">
        <v>205</v>
      </c>
    </row>
  </sheetData>
  <sheetProtection selectLockedCells="1"/>
  <dataConsolidate/>
  <mergeCells count="98">
    <mergeCell ref="B25:F25"/>
    <mergeCell ref="H25:L25"/>
    <mergeCell ref="O25:V25"/>
    <mergeCell ref="X25:AA25"/>
    <mergeCell ref="AC25:AG25"/>
    <mergeCell ref="B26:F26"/>
    <mergeCell ref="H26:L26"/>
    <mergeCell ref="O26:V26"/>
    <mergeCell ref="X26:AA26"/>
    <mergeCell ref="AC26:AG26"/>
    <mergeCell ref="A22:B22"/>
    <mergeCell ref="C22:Y22"/>
    <mergeCell ref="Z22:AC22"/>
    <mergeCell ref="AD22:AG22"/>
    <mergeCell ref="A23:AG23"/>
    <mergeCell ref="A24:F24"/>
    <mergeCell ref="G24:L24"/>
    <mergeCell ref="M24:V24"/>
    <mergeCell ref="W24:AA24"/>
    <mergeCell ref="AB24:AG24"/>
    <mergeCell ref="A21:B21"/>
    <mergeCell ref="C21:Y21"/>
    <mergeCell ref="Z21:AC21"/>
    <mergeCell ref="AD21:AG21"/>
    <mergeCell ref="AD12:AD18"/>
    <mergeCell ref="AE12:AE18"/>
    <mergeCell ref="AF12:AF14"/>
    <mergeCell ref="AG12:AG18"/>
    <mergeCell ref="O15:O18"/>
    <mergeCell ref="Q15:Q18"/>
    <mergeCell ref="R15:R18"/>
    <mergeCell ref="S15:S18"/>
    <mergeCell ref="W12:W18"/>
    <mergeCell ref="E16:E18"/>
    <mergeCell ref="Z17:Z18"/>
    <mergeCell ref="A19:AG19"/>
    <mergeCell ref="A20:AG20"/>
    <mergeCell ref="AF15:AF18"/>
    <mergeCell ref="X12:X18"/>
    <mergeCell ref="Y12:Y18"/>
    <mergeCell ref="Z12:Z15"/>
    <mergeCell ref="AA12:AA18"/>
    <mergeCell ref="AB12:AB18"/>
    <mergeCell ref="AC12:AC18"/>
    <mergeCell ref="R12:R14"/>
    <mergeCell ref="S12:S13"/>
    <mergeCell ref="T12:T13"/>
    <mergeCell ref="U12:U18"/>
    <mergeCell ref="V12:V18"/>
    <mergeCell ref="T15:T18"/>
    <mergeCell ref="H12:H18"/>
    <mergeCell ref="J12:J18"/>
    <mergeCell ref="K12:K18"/>
    <mergeCell ref="O12:O14"/>
    <mergeCell ref="P12:P18"/>
    <mergeCell ref="Q12:Q14"/>
    <mergeCell ref="W10:W11"/>
    <mergeCell ref="X10:X11"/>
    <mergeCell ref="Y10:AB10"/>
    <mergeCell ref="A12:A18"/>
    <mergeCell ref="B12:B18"/>
    <mergeCell ref="C12:C18"/>
    <mergeCell ref="D12:D18"/>
    <mergeCell ref="E12:E14"/>
    <mergeCell ref="F12:F18"/>
    <mergeCell ref="G12:G18"/>
    <mergeCell ref="Q10:Q11"/>
    <mergeCell ref="R10:R11"/>
    <mergeCell ref="S10:S11"/>
    <mergeCell ref="T10:T11"/>
    <mergeCell ref="U10:U11"/>
    <mergeCell ref="L10:L11"/>
    <mergeCell ref="M10:M11"/>
    <mergeCell ref="N10:N11"/>
    <mergeCell ref="O10:O11"/>
    <mergeCell ref="P10:P11"/>
    <mergeCell ref="A8:F8"/>
    <mergeCell ref="G8:AB8"/>
    <mergeCell ref="AC8:AC11"/>
    <mergeCell ref="AD8:AG10"/>
    <mergeCell ref="A9:A11"/>
    <mergeCell ref="B9:B11"/>
    <mergeCell ref="C9:C11"/>
    <mergeCell ref="D9:D11"/>
    <mergeCell ref="E9:E11"/>
    <mergeCell ref="F9:F11"/>
    <mergeCell ref="V10:V11"/>
    <mergeCell ref="G9:J9"/>
    <mergeCell ref="K9:T9"/>
    <mergeCell ref="U9:AB9"/>
    <mergeCell ref="G10:J10"/>
    <mergeCell ref="K10:K11"/>
    <mergeCell ref="AF7:AG7"/>
    <mergeCell ref="A7:B7"/>
    <mergeCell ref="C7:F7"/>
    <mergeCell ref="G7:L7"/>
    <mergeCell ref="M7:V7"/>
    <mergeCell ref="Z7:AA7"/>
  </mergeCells>
  <conditionalFormatting sqref="J12:J18">
    <cfRule type="containsText" dxfId="251" priority="5" operator="containsText" text="EXTREMO">
      <formula>NOT(ISERROR(SEARCH("EXTREMO",J12)))</formula>
    </cfRule>
    <cfRule type="containsText" dxfId="250" priority="6" operator="containsText" text="ALTO">
      <formula>NOT(ISERROR(SEARCH("ALTO",J12)))</formula>
    </cfRule>
    <cfRule type="containsText" dxfId="249" priority="7" operator="containsText" text="MODERADO">
      <formula>NOT(ISERROR(SEARCH("MODERADO",J12)))</formula>
    </cfRule>
    <cfRule type="containsText" dxfId="248" priority="8" operator="containsText" text="BAJO">
      <formula>NOT(ISERROR(SEARCH("BAJO",J12)))</formula>
    </cfRule>
  </conditionalFormatting>
  <conditionalFormatting sqref="U12:U18">
    <cfRule type="containsText" dxfId="247" priority="1" operator="containsText" text="EXTREMO">
      <formula>NOT(ISERROR(SEARCH("EXTREMO",U12)))</formula>
    </cfRule>
    <cfRule type="containsText" dxfId="246" priority="2" operator="containsText" text="MODERADO">
      <formula>NOT(ISERROR(SEARCH("MODERADO",U12)))</formula>
    </cfRule>
    <cfRule type="containsText" dxfId="245" priority="3" operator="containsText" text="ALTO">
      <formula>NOT(ISERROR(SEARCH("ALTO",U12)))</formula>
    </cfRule>
    <cfRule type="containsText" dxfId="244" priority="4" operator="containsText" text="BAJO">
      <formula>NOT(ISERROR(SEARCH("BAJO",U12)))</formula>
    </cfRule>
  </conditionalFormatting>
  <dataValidations count="15">
    <dataValidation type="list" allowBlank="1" showInputMessage="1" showErrorMessage="1" sqref="U12:U18" xr:uid="{00000000-0002-0000-0100-000000000000}">
      <formula1>$AO$10:$AO$32</formula1>
    </dataValidation>
    <dataValidation type="list" allowBlank="1" showInputMessage="1" showErrorMessage="1" sqref="H12:H18" xr:uid="{00000000-0002-0000-0100-000001000000}">
      <formula1>$AL$10:$AL$14</formula1>
    </dataValidation>
    <dataValidation type="list" allowBlank="1" showInputMessage="1" showErrorMessage="1" sqref="M18" xr:uid="{00000000-0002-0000-0100-000002000000}">
      <formula1>$AH$9:$AJ$9</formula1>
    </dataValidation>
    <dataValidation type="list" allowBlank="1" showInputMessage="1" showErrorMessage="1" sqref="G12:G18" xr:uid="{00000000-0002-0000-0100-000003000000}">
      <formula1>$AL$2:$AL$6</formula1>
    </dataValidation>
    <dataValidation type="list" allowBlank="1" showInputMessage="1" showErrorMessage="1" sqref="M12" xr:uid="{00000000-0002-0000-0100-000004000000}">
      <formula1>$AH$2:$AH$3</formula1>
    </dataValidation>
    <dataValidation type="list" allowBlank="1" showInputMessage="1" showErrorMessage="1" sqref="M13" xr:uid="{00000000-0002-0000-0100-000005000000}">
      <formula1>$AH$4:$AI$4</formula1>
    </dataValidation>
    <dataValidation type="list" allowBlank="1" showInputMessage="1" showErrorMessage="1" sqref="M14" xr:uid="{00000000-0002-0000-0100-000006000000}">
      <formula1>$AH$5:$AI$5</formula1>
    </dataValidation>
    <dataValidation type="list" allowBlank="1" showInputMessage="1" showErrorMessage="1" sqref="M16" xr:uid="{00000000-0002-0000-0100-000007000000}">
      <formula1>$AH$7:$AI$7</formula1>
    </dataValidation>
    <dataValidation type="list" allowBlank="1" showInputMessage="1" showErrorMessage="1" sqref="M17" xr:uid="{00000000-0002-0000-0100-000008000000}">
      <formula1>$AH$8:$AI$8</formula1>
    </dataValidation>
    <dataValidation type="list" allowBlank="1" showInputMessage="1" showErrorMessage="1" sqref="P12" xr:uid="{00000000-0002-0000-0100-000009000000}">
      <formula1>$AH$10:$AJ$10</formula1>
    </dataValidation>
    <dataValidation type="list" allowBlank="1" showInputMessage="1" showErrorMessage="1" sqref="V12:V18" xr:uid="{00000000-0002-0000-0100-00000A000000}">
      <formula1>$AH$14:$AK$14</formula1>
    </dataValidation>
    <dataValidation type="list" allowBlank="1" showInputMessage="1" showErrorMessage="1" sqref="D12:D18" xr:uid="{00000000-0002-0000-0100-00000B000000}">
      <formula1>$AN$2:$AN$8</formula1>
    </dataValidation>
    <dataValidation type="list" allowBlank="1" showInputMessage="1" showErrorMessage="1" sqref="T12 S12:S13" xr:uid="{00000000-0002-0000-0100-00000C000000}">
      <formula1>$AH$15:$AH$17</formula1>
    </dataValidation>
    <dataValidation type="list" allowBlank="1" showInputMessage="1" showErrorMessage="1" sqref="AA12:AA18" xr:uid="{00000000-0002-0000-0100-00000D000000}">
      <formula1>$AN$12:$AN$13</formula1>
    </dataValidation>
    <dataValidation type="list" allowBlank="1" showInputMessage="1" showErrorMessage="1" sqref="M15" xr:uid="{00000000-0002-0000-0100-00000E000000}">
      <formula1>$AJ$16:$AL$16</formula1>
    </dataValidation>
  </dataValidations>
  <printOptions horizontalCentered="1"/>
  <pageMargins left="0" right="0" top="0.39370078740157483" bottom="0.51181102362204722" header="0.31496062992125984" footer="0.31496062992125984"/>
  <pageSetup scale="21"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P33"/>
  <sheetViews>
    <sheetView view="pageBreakPreview" topLeftCell="A6" zoomScale="55" zoomScaleNormal="40" zoomScaleSheetLayoutView="55" workbookViewId="0">
      <selection activeCell="C23" sqref="C23:Y23"/>
    </sheetView>
  </sheetViews>
  <sheetFormatPr baseColWidth="10" defaultColWidth="11.42578125" defaultRowHeight="12.75" x14ac:dyDescent="0.2"/>
  <cols>
    <col min="1" max="2" width="22.5703125" style="80" customWidth="1"/>
    <col min="3" max="3" width="15.42578125" style="80" customWidth="1"/>
    <col min="4" max="4" width="27.42578125" style="41" customWidth="1"/>
    <col min="5" max="5" width="24" style="80" customWidth="1"/>
    <col min="6" max="6" width="23.140625" style="80" customWidth="1"/>
    <col min="7" max="7" width="19.140625" style="80" customWidth="1"/>
    <col min="8" max="8" width="22.5703125" style="80" customWidth="1"/>
    <col min="9" max="9" width="25.28515625" style="80" hidden="1" customWidth="1"/>
    <col min="10" max="10" width="22.85546875" style="80" customWidth="1"/>
    <col min="11" max="11" width="41.42578125" style="80" customWidth="1"/>
    <col min="12" max="12" width="48.7109375" style="80" customWidth="1"/>
    <col min="13" max="13" width="26" style="80" customWidth="1"/>
    <col min="14" max="14" width="7.7109375" style="80" hidden="1" customWidth="1"/>
    <col min="15" max="15" width="21.140625" style="80" customWidth="1"/>
    <col min="16" max="16" width="16.7109375" style="80" customWidth="1"/>
    <col min="17" max="17" width="16.5703125" style="80" customWidth="1"/>
    <col min="18" max="18" width="22.140625" style="80" customWidth="1"/>
    <col min="19" max="19" width="24.140625" style="80" customWidth="1"/>
    <col min="20" max="20" width="26.85546875" style="80" customWidth="1"/>
    <col min="21" max="21" width="23.42578125" style="80" customWidth="1"/>
    <col min="22" max="22" width="21" style="80" customWidth="1"/>
    <col min="23" max="23" width="27.7109375" style="80" customWidth="1"/>
    <col min="24" max="24" width="28.140625" style="80" customWidth="1"/>
    <col min="25" max="25" width="22.85546875" style="80" customWidth="1"/>
    <col min="26" max="26" width="30.85546875" style="80" customWidth="1"/>
    <col min="27" max="27" width="26.85546875" style="80" customWidth="1"/>
    <col min="28" max="28" width="28.7109375" style="80" customWidth="1"/>
    <col min="29" max="29" width="18" style="80" customWidth="1"/>
    <col min="30" max="30" width="37" style="80" customWidth="1"/>
    <col min="31" max="31" width="19.140625" style="80" customWidth="1"/>
    <col min="32" max="33" width="23.5703125" style="80" customWidth="1"/>
    <col min="34" max="34" width="17.28515625" style="80" hidden="1" customWidth="1"/>
    <col min="35" max="42" width="11.42578125" style="80" hidden="1" customWidth="1"/>
    <col min="43" max="16384" width="11.42578125" style="80"/>
  </cols>
  <sheetData>
    <row r="1" spans="1:41" x14ac:dyDescent="0.2">
      <c r="A1" s="79"/>
      <c r="B1" s="79"/>
      <c r="C1" s="79"/>
      <c r="D1" s="3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K1" s="80" t="s">
        <v>0</v>
      </c>
      <c r="AL1" s="80" t="s">
        <v>1</v>
      </c>
      <c r="AN1" s="80" t="s">
        <v>2</v>
      </c>
    </row>
    <row r="2" spans="1:41" x14ac:dyDescent="0.2">
      <c r="A2" s="79"/>
      <c r="B2" s="79"/>
      <c r="C2" s="79"/>
      <c r="D2" s="39"/>
      <c r="E2" s="79"/>
      <c r="F2" s="79"/>
      <c r="G2" s="79"/>
      <c r="H2" s="79"/>
      <c r="I2" s="79"/>
      <c r="J2" s="79"/>
      <c r="K2" s="79"/>
      <c r="L2" s="79"/>
      <c r="M2" s="79"/>
      <c r="N2" s="79"/>
      <c r="O2" s="79"/>
      <c r="P2" s="79"/>
      <c r="Q2" s="79"/>
      <c r="R2" s="79"/>
      <c r="S2" s="79"/>
      <c r="T2" s="79"/>
      <c r="U2" s="79"/>
      <c r="V2" s="79"/>
      <c r="W2" s="79"/>
      <c r="X2" s="79"/>
      <c r="Y2" s="79"/>
      <c r="Z2" s="79"/>
      <c r="AA2" s="79"/>
      <c r="AB2" s="79"/>
      <c r="AC2" s="79"/>
      <c r="AD2" s="79"/>
      <c r="AE2" s="79"/>
      <c r="AF2" s="79"/>
      <c r="AG2" s="79"/>
      <c r="AH2" s="80" t="s">
        <v>3</v>
      </c>
      <c r="AI2" s="80" t="s">
        <v>4</v>
      </c>
      <c r="AL2" s="80" t="s">
        <v>5</v>
      </c>
      <c r="AN2" s="80" t="s">
        <v>6</v>
      </c>
    </row>
    <row r="3" spans="1:41" x14ac:dyDescent="0.2">
      <c r="A3" s="79"/>
      <c r="B3" s="79"/>
      <c r="C3" s="79"/>
      <c r="D3" s="39"/>
      <c r="E3" s="79"/>
      <c r="F3" s="79"/>
      <c r="G3" s="79"/>
      <c r="H3" s="79"/>
      <c r="I3" s="79"/>
      <c r="J3" s="79"/>
      <c r="K3" s="79"/>
      <c r="L3" s="79"/>
      <c r="M3" s="79"/>
      <c r="N3" s="79"/>
      <c r="O3" s="79"/>
      <c r="P3" s="79"/>
      <c r="Q3" s="79"/>
      <c r="R3" s="79"/>
      <c r="S3" s="79"/>
      <c r="T3" s="79"/>
      <c r="U3" s="79"/>
      <c r="V3" s="79"/>
      <c r="W3" s="79"/>
      <c r="X3" s="79"/>
      <c r="Y3" s="79"/>
      <c r="Z3" s="79"/>
      <c r="AA3" s="79"/>
      <c r="AB3" s="79"/>
      <c r="AC3" s="79"/>
      <c r="AD3" s="79"/>
      <c r="AE3" s="79"/>
      <c r="AF3" s="79"/>
      <c r="AG3" s="79"/>
      <c r="AH3" s="80" t="s">
        <v>7</v>
      </c>
      <c r="AI3" s="80" t="s">
        <v>8</v>
      </c>
      <c r="AL3" s="80" t="s">
        <v>9</v>
      </c>
      <c r="AN3" s="80" t="s">
        <v>10</v>
      </c>
    </row>
    <row r="4" spans="1:41" x14ac:dyDescent="0.2">
      <c r="A4" s="79"/>
      <c r="B4" s="79"/>
      <c r="C4" s="79"/>
      <c r="D4" s="39"/>
      <c r="E4" s="79"/>
      <c r="F4" s="79"/>
      <c r="G4" s="79"/>
      <c r="H4" s="79"/>
      <c r="I4" s="79"/>
      <c r="J4" s="79"/>
      <c r="K4" s="79"/>
      <c r="L4" s="79"/>
      <c r="M4" s="79"/>
      <c r="N4" s="79"/>
      <c r="O4" s="79"/>
      <c r="P4" s="79"/>
      <c r="Q4" s="79"/>
      <c r="R4" s="79"/>
      <c r="S4" s="79"/>
      <c r="T4" s="79"/>
      <c r="U4" s="79"/>
      <c r="V4" s="79"/>
      <c r="W4" s="79"/>
      <c r="X4" s="79"/>
      <c r="Y4" s="79"/>
      <c r="Z4" s="79"/>
      <c r="AA4" s="79"/>
      <c r="AB4" s="79"/>
      <c r="AC4" s="79"/>
      <c r="AD4" s="79"/>
      <c r="AE4" s="79"/>
      <c r="AF4" s="79"/>
      <c r="AG4" s="79"/>
      <c r="AH4" s="80" t="s">
        <v>11</v>
      </c>
      <c r="AI4" s="80" t="s">
        <v>12</v>
      </c>
      <c r="AK4" s="80" t="s">
        <v>13</v>
      </c>
      <c r="AL4" s="80" t="s">
        <v>14</v>
      </c>
      <c r="AN4" s="80" t="s">
        <v>15</v>
      </c>
    </row>
    <row r="5" spans="1:41" x14ac:dyDescent="0.2">
      <c r="A5" s="79"/>
      <c r="B5" s="79"/>
      <c r="C5" s="79"/>
      <c r="D5" s="39"/>
      <c r="E5" s="79"/>
      <c r="F5" s="79"/>
      <c r="G5" s="79"/>
      <c r="H5" s="79"/>
      <c r="I5" s="79"/>
      <c r="J5" s="79"/>
      <c r="K5" s="79"/>
      <c r="L5" s="79"/>
      <c r="M5" s="79"/>
      <c r="N5" s="79"/>
      <c r="O5" s="79"/>
      <c r="P5" s="79"/>
      <c r="Q5" s="79"/>
      <c r="R5" s="79"/>
      <c r="S5" s="79"/>
      <c r="T5" s="79"/>
      <c r="U5" s="79"/>
      <c r="V5" s="79"/>
      <c r="W5" s="79"/>
      <c r="X5" s="79"/>
      <c r="Y5" s="79"/>
      <c r="Z5" s="79"/>
      <c r="AA5" s="79"/>
      <c r="AB5" s="79"/>
      <c r="AC5" s="79"/>
      <c r="AD5" s="79"/>
      <c r="AE5" s="79"/>
      <c r="AF5" s="79"/>
      <c r="AG5" s="79"/>
      <c r="AH5" s="80" t="s">
        <v>16</v>
      </c>
      <c r="AI5" s="80" t="s">
        <v>17</v>
      </c>
      <c r="AK5" s="80" t="s">
        <v>18</v>
      </c>
      <c r="AL5" s="80" t="s">
        <v>19</v>
      </c>
      <c r="AN5" s="80" t="s">
        <v>20</v>
      </c>
    </row>
    <row r="6" spans="1:41" ht="29.25" customHeight="1" x14ac:dyDescent="0.2">
      <c r="A6" s="79"/>
      <c r="B6" s="79"/>
      <c r="C6" s="79"/>
      <c r="D6" s="39"/>
      <c r="E6" s="79"/>
      <c r="F6" s="79"/>
      <c r="G6" s="79"/>
      <c r="H6" s="79"/>
      <c r="I6" s="79"/>
      <c r="J6" s="79"/>
      <c r="K6" s="79"/>
      <c r="L6" s="79"/>
      <c r="M6" s="79"/>
      <c r="N6" s="79"/>
      <c r="O6" s="79"/>
      <c r="P6" s="79"/>
      <c r="Q6" s="79"/>
      <c r="R6" s="79"/>
      <c r="S6" s="79"/>
      <c r="T6" s="79"/>
      <c r="U6" s="79"/>
      <c r="V6" s="79"/>
      <c r="W6" s="79"/>
      <c r="X6" s="79"/>
      <c r="Y6" s="79"/>
      <c r="Z6" s="79"/>
      <c r="AA6" s="79"/>
      <c r="AB6" s="79"/>
      <c r="AC6" s="79"/>
      <c r="AD6" s="79"/>
      <c r="AE6" s="79"/>
      <c r="AF6" s="79"/>
      <c r="AG6" s="79"/>
      <c r="AH6" s="80" t="s">
        <v>21</v>
      </c>
      <c r="AI6" s="80" t="s">
        <v>22</v>
      </c>
      <c r="AJ6" s="80" t="s">
        <v>23</v>
      </c>
      <c r="AK6" s="80" t="s">
        <v>24</v>
      </c>
      <c r="AL6" s="80" t="s">
        <v>25</v>
      </c>
      <c r="AN6" s="80" t="s">
        <v>26</v>
      </c>
    </row>
    <row r="7" spans="1:41" ht="24.75" customHeight="1" x14ac:dyDescent="0.2">
      <c r="A7" s="364" t="s">
        <v>27</v>
      </c>
      <c r="B7" s="364"/>
      <c r="C7" s="365">
        <v>44319</v>
      </c>
      <c r="D7" s="366"/>
      <c r="E7" s="366"/>
      <c r="F7" s="366"/>
      <c r="G7" s="367"/>
      <c r="H7" s="368"/>
      <c r="I7" s="368"/>
      <c r="J7" s="368"/>
      <c r="K7" s="368"/>
      <c r="L7" s="369"/>
      <c r="M7" s="370" t="s">
        <v>28</v>
      </c>
      <c r="N7" s="371"/>
      <c r="O7" s="371"/>
      <c r="P7" s="371"/>
      <c r="Q7" s="371"/>
      <c r="R7" s="371"/>
      <c r="S7" s="371"/>
      <c r="T7" s="371"/>
      <c r="U7" s="371"/>
      <c r="V7" s="372"/>
      <c r="W7" s="42" t="s">
        <v>29</v>
      </c>
      <c r="X7" s="45"/>
      <c r="Y7" s="44" t="s">
        <v>30</v>
      </c>
      <c r="Z7" s="373" t="s">
        <v>31</v>
      </c>
      <c r="AA7" s="374"/>
      <c r="AB7" s="42" t="s">
        <v>32</v>
      </c>
      <c r="AC7" s="45"/>
      <c r="AD7" s="46" t="s">
        <v>33</v>
      </c>
      <c r="AE7" s="47"/>
      <c r="AF7" s="375"/>
      <c r="AG7" s="375"/>
      <c r="AH7" s="80" t="s">
        <v>34</v>
      </c>
      <c r="AI7" s="80" t="s">
        <v>35</v>
      </c>
      <c r="AJ7" s="80" t="s">
        <v>36</v>
      </c>
      <c r="AN7" s="80" t="s">
        <v>37</v>
      </c>
    </row>
    <row r="8" spans="1:41" x14ac:dyDescent="0.2">
      <c r="A8" s="349" t="s">
        <v>38</v>
      </c>
      <c r="B8" s="349"/>
      <c r="C8" s="349"/>
      <c r="D8" s="349"/>
      <c r="E8" s="349"/>
      <c r="F8" s="349"/>
      <c r="G8" s="350" t="s">
        <v>39</v>
      </c>
      <c r="H8" s="351"/>
      <c r="I8" s="351"/>
      <c r="J8" s="351"/>
      <c r="K8" s="351"/>
      <c r="L8" s="351"/>
      <c r="M8" s="351"/>
      <c r="N8" s="351"/>
      <c r="O8" s="351"/>
      <c r="P8" s="351"/>
      <c r="Q8" s="351"/>
      <c r="R8" s="351"/>
      <c r="S8" s="351"/>
      <c r="T8" s="351"/>
      <c r="U8" s="351"/>
      <c r="V8" s="351"/>
      <c r="W8" s="351"/>
      <c r="X8" s="358"/>
      <c r="Y8" s="351"/>
      <c r="Z8" s="351"/>
      <c r="AA8" s="351"/>
      <c r="AB8" s="352"/>
      <c r="AC8" s="355" t="s">
        <v>40</v>
      </c>
      <c r="AD8" s="360" t="s">
        <v>41</v>
      </c>
      <c r="AE8" s="361"/>
      <c r="AF8" s="361"/>
      <c r="AG8" s="361"/>
      <c r="AH8" s="80" t="s">
        <v>42</v>
      </c>
      <c r="AI8" s="80" t="s">
        <v>43</v>
      </c>
      <c r="AN8" s="80" t="s">
        <v>44</v>
      </c>
    </row>
    <row r="9" spans="1:41" s="82" customFormat="1" ht="14.25" customHeight="1" x14ac:dyDescent="0.2">
      <c r="A9" s="347" t="s">
        <v>45</v>
      </c>
      <c r="B9" s="345" t="s">
        <v>46</v>
      </c>
      <c r="C9" s="347" t="s">
        <v>47</v>
      </c>
      <c r="D9" s="347" t="s">
        <v>2</v>
      </c>
      <c r="E9" s="347" t="s">
        <v>48</v>
      </c>
      <c r="F9" s="354" t="s">
        <v>49</v>
      </c>
      <c r="G9" s="349" t="s">
        <v>50</v>
      </c>
      <c r="H9" s="349"/>
      <c r="I9" s="349"/>
      <c r="J9" s="349"/>
      <c r="K9" s="350" t="s">
        <v>51</v>
      </c>
      <c r="L9" s="351"/>
      <c r="M9" s="351"/>
      <c r="N9" s="351"/>
      <c r="O9" s="351"/>
      <c r="P9" s="351"/>
      <c r="Q9" s="351"/>
      <c r="R9" s="351"/>
      <c r="S9" s="351"/>
      <c r="T9" s="352"/>
      <c r="U9" s="350" t="s">
        <v>52</v>
      </c>
      <c r="V9" s="351"/>
      <c r="W9" s="351"/>
      <c r="X9" s="351"/>
      <c r="Y9" s="351"/>
      <c r="Z9" s="351"/>
      <c r="AA9" s="351"/>
      <c r="AB9" s="352"/>
      <c r="AC9" s="359"/>
      <c r="AD9" s="360"/>
      <c r="AE9" s="361"/>
      <c r="AF9" s="361"/>
      <c r="AG9" s="361"/>
      <c r="AH9" s="80" t="s">
        <v>53</v>
      </c>
      <c r="AI9" s="80" t="s">
        <v>54</v>
      </c>
      <c r="AJ9" s="80" t="s">
        <v>55</v>
      </c>
    </row>
    <row r="10" spans="1:41" s="82" customFormat="1" ht="20.25" customHeight="1" x14ac:dyDescent="0.2">
      <c r="A10" s="347"/>
      <c r="B10" s="357"/>
      <c r="C10" s="347"/>
      <c r="D10" s="347"/>
      <c r="E10" s="347"/>
      <c r="F10" s="354"/>
      <c r="G10" s="353" t="s">
        <v>56</v>
      </c>
      <c r="H10" s="353"/>
      <c r="I10" s="353"/>
      <c r="J10" s="353"/>
      <c r="K10" s="343" t="s">
        <v>57</v>
      </c>
      <c r="L10" s="354" t="s">
        <v>58</v>
      </c>
      <c r="M10" s="354" t="s">
        <v>59</v>
      </c>
      <c r="N10" s="355" t="s">
        <v>60</v>
      </c>
      <c r="O10" s="347" t="s">
        <v>61</v>
      </c>
      <c r="P10" s="357" t="s">
        <v>62</v>
      </c>
      <c r="Q10" s="345" t="s">
        <v>63</v>
      </c>
      <c r="R10" s="347" t="s">
        <v>64</v>
      </c>
      <c r="S10" s="345" t="s">
        <v>65</v>
      </c>
      <c r="T10" s="345" t="s">
        <v>66</v>
      </c>
      <c r="U10" s="344" t="s">
        <v>67</v>
      </c>
      <c r="V10" s="347" t="s">
        <v>68</v>
      </c>
      <c r="W10" s="343" t="s">
        <v>69</v>
      </c>
      <c r="X10" s="345" t="s">
        <v>70</v>
      </c>
      <c r="Y10" s="347" t="s">
        <v>71</v>
      </c>
      <c r="Z10" s="347"/>
      <c r="AA10" s="347"/>
      <c r="AB10" s="347"/>
      <c r="AC10" s="359"/>
      <c r="AD10" s="362"/>
      <c r="AE10" s="363"/>
      <c r="AF10" s="363"/>
      <c r="AG10" s="363"/>
      <c r="AH10" s="82" t="s">
        <v>72</v>
      </c>
      <c r="AI10" s="82" t="s">
        <v>73</v>
      </c>
      <c r="AJ10" s="82" t="s">
        <v>74</v>
      </c>
      <c r="AL10" s="82" t="s">
        <v>75</v>
      </c>
      <c r="AO10" s="80" t="s">
        <v>76</v>
      </c>
    </row>
    <row r="11" spans="1:41" s="82" customFormat="1" ht="57.75" customHeight="1" x14ac:dyDescent="0.2">
      <c r="A11" s="345"/>
      <c r="B11" s="346"/>
      <c r="C11" s="345"/>
      <c r="D11" s="345"/>
      <c r="E11" s="345"/>
      <c r="F11" s="355"/>
      <c r="G11" s="83" t="s">
        <v>1</v>
      </c>
      <c r="H11" s="83" t="s">
        <v>0</v>
      </c>
      <c r="I11" s="83"/>
      <c r="J11" s="50" t="s">
        <v>77</v>
      </c>
      <c r="K11" s="344"/>
      <c r="L11" s="354"/>
      <c r="M11" s="354"/>
      <c r="N11" s="356"/>
      <c r="O11" s="347"/>
      <c r="P11" s="346"/>
      <c r="Q11" s="346"/>
      <c r="R11" s="347"/>
      <c r="S11" s="346"/>
      <c r="T11" s="346"/>
      <c r="U11" s="348"/>
      <c r="V11" s="347"/>
      <c r="W11" s="344"/>
      <c r="X11" s="346"/>
      <c r="Y11" s="51" t="s">
        <v>78</v>
      </c>
      <c r="Z11" s="51" t="s">
        <v>79</v>
      </c>
      <c r="AA11" s="52" t="s">
        <v>80</v>
      </c>
      <c r="AB11" s="52" t="s">
        <v>81</v>
      </c>
      <c r="AC11" s="356"/>
      <c r="AD11" s="53" t="s">
        <v>82</v>
      </c>
      <c r="AE11" s="53" t="s">
        <v>83</v>
      </c>
      <c r="AF11" s="53" t="s">
        <v>84</v>
      </c>
      <c r="AG11" s="51" t="s">
        <v>85</v>
      </c>
      <c r="AH11" s="82" t="s">
        <v>86</v>
      </c>
      <c r="AI11" s="82" t="s">
        <v>8</v>
      </c>
      <c r="AL11" s="82" t="s">
        <v>87</v>
      </c>
      <c r="AO11" s="80" t="s">
        <v>88</v>
      </c>
    </row>
    <row r="12" spans="1:41" ht="37.5" customHeight="1" x14ac:dyDescent="0.2">
      <c r="A12" s="383" t="s">
        <v>679</v>
      </c>
      <c r="B12" s="328" t="s">
        <v>680</v>
      </c>
      <c r="C12" s="383" t="s">
        <v>681</v>
      </c>
      <c r="D12" s="333" t="s">
        <v>20</v>
      </c>
      <c r="E12" s="285" t="s">
        <v>777</v>
      </c>
      <c r="F12" s="284" t="s">
        <v>682</v>
      </c>
      <c r="G12" s="297" t="s">
        <v>25</v>
      </c>
      <c r="H12" s="297" t="s">
        <v>13</v>
      </c>
      <c r="I12" s="84" t="str">
        <f>CONCATENATE(G12,H12)</f>
        <v>CASI SEGUROMODERADO</v>
      </c>
      <c r="J12" s="316" t="str">
        <f>I13</f>
        <v>7. EXTREMO</v>
      </c>
      <c r="K12" s="282" t="s">
        <v>683</v>
      </c>
      <c r="L12" s="85" t="s">
        <v>94</v>
      </c>
      <c r="M12" s="86" t="s">
        <v>3</v>
      </c>
      <c r="N12" s="57">
        <f>IF(M12="ASIGNADO",15,IF(M12="NO ASIGNADO",0,""))</f>
        <v>15</v>
      </c>
      <c r="O12" s="318">
        <f>SUM(N12:N18)</f>
        <v>100</v>
      </c>
      <c r="P12" s="320" t="s">
        <v>72</v>
      </c>
      <c r="Q12" s="323">
        <f>IF(Q15="DÉBIL",0,IF(Q15="MODERADO",50,IF(Q15="FUERTE",100,"")))</f>
        <v>100</v>
      </c>
      <c r="R12" s="324"/>
      <c r="S12" s="310" t="s">
        <v>95</v>
      </c>
      <c r="T12" s="310" t="s">
        <v>95</v>
      </c>
      <c r="U12" s="311" t="s">
        <v>121</v>
      </c>
      <c r="V12" s="313" t="s">
        <v>113</v>
      </c>
      <c r="W12" s="416">
        <v>43951</v>
      </c>
      <c r="X12" s="383" t="s">
        <v>684</v>
      </c>
      <c r="Y12" s="315"/>
      <c r="Z12" s="284"/>
      <c r="AA12" s="306" t="s">
        <v>109</v>
      </c>
      <c r="AB12" s="383"/>
      <c r="AC12" s="282" t="s">
        <v>685</v>
      </c>
      <c r="AD12" s="383" t="s">
        <v>778</v>
      </c>
      <c r="AE12" s="282" t="s">
        <v>686</v>
      </c>
      <c r="AF12" s="284" t="s">
        <v>687</v>
      </c>
      <c r="AG12" s="284" t="s">
        <v>688</v>
      </c>
      <c r="AH12" s="80" t="s">
        <v>104</v>
      </c>
      <c r="AI12" s="80" t="s">
        <v>105</v>
      </c>
      <c r="AJ12" s="80" t="s">
        <v>13</v>
      </c>
      <c r="AK12" s="80" t="s">
        <v>76</v>
      </c>
      <c r="AL12" s="80" t="s">
        <v>13</v>
      </c>
      <c r="AN12" s="80" t="s">
        <v>100</v>
      </c>
      <c r="AO12" s="80" t="s">
        <v>106</v>
      </c>
    </row>
    <row r="13" spans="1:41" ht="51.75" customHeight="1" x14ac:dyDescent="0.2">
      <c r="A13" s="383"/>
      <c r="B13" s="329"/>
      <c r="C13" s="383"/>
      <c r="D13" s="311"/>
      <c r="E13" s="286"/>
      <c r="F13" s="272"/>
      <c r="G13" s="297"/>
      <c r="H13" s="297"/>
      <c r="I13" s="84" t="str">
        <f>IF(I12="RARA VEZINSIGNIFICANTE","1. BAJO",IF(I12="RARA VEZMENOR","2. BAJO",IF(I12="IMPROBABLEINSIGNIFICANTE","3. BAJO",IF(I12="IMPROBABLEMENOR","4. BAJO",IF(I12="POSIBLEINSIGNIFICANTE","5. BAJO",IF(I12="RARA VEZMODERADO","1. MODERADO",IF(I12="IMPROBABLEMODERADO","2. MODERADO",IF(I12="POSIBLEMENOR","3. MODERADO",IF(I12="PROBABLEINSIGNIFICANTE","4. MODERADO",IF(I12="RARA VEZMAYOR","1. ALTO",IF(I12="IMPROBABLEMAYOR","2. ALTO",IF(I12="POSIBLEMODERADO","3. ALTO",IF(I12="PROBABLEMENOR","4. ALTO",IF(I12="PROBABLEMODERADO","5. ALTO",IF(I12="CASI SEGUROINSIGNIFICANTE","6. ALTO",IF(I12="CASI SEGUROMENOR","7. ALTO",IF(I12="RARA VEZCATASTRÓFICO","1. EXTREMO",IF(I12="IMPROBABLECATASTRÓFICO","2. EXTREMO",IF(I12="POSIBLEMAYOR","3. EXTREMO",IF(I12="POSIBLECATASTRÓFICO","4. EXTREMO",IF(I12="PROBABLEMAYOR","5. EXTREMO",IF(I12="PROBABLECATASTRÓFICO","6. EXTREMO",IF(I12="CASI SEGUROMODERADO","7. EXTREMO",IF(I12="CASI SEGUROMAYOR","8. EXTREMO",IF(I12="CASI SEGUROCATASTRÓFICO","9. EXTREMO","")))))))))))))))))))))))))</f>
        <v>7. EXTREMO</v>
      </c>
      <c r="J13" s="317"/>
      <c r="K13" s="282"/>
      <c r="L13" s="87" t="s">
        <v>107</v>
      </c>
      <c r="M13" s="88" t="s">
        <v>11</v>
      </c>
      <c r="N13" s="60">
        <f>IF(M13="ADECUADO",15,IF(M13="INADECUADO",0,""))</f>
        <v>15</v>
      </c>
      <c r="O13" s="319"/>
      <c r="P13" s="321"/>
      <c r="Q13" s="323"/>
      <c r="R13" s="325"/>
      <c r="S13" s="310"/>
      <c r="T13" s="310"/>
      <c r="U13" s="311"/>
      <c r="V13" s="314"/>
      <c r="W13" s="284"/>
      <c r="X13" s="383"/>
      <c r="Y13" s="417"/>
      <c r="Z13" s="284"/>
      <c r="AA13" s="307"/>
      <c r="AB13" s="383"/>
      <c r="AC13" s="282"/>
      <c r="AD13" s="383"/>
      <c r="AE13" s="282"/>
      <c r="AF13" s="284"/>
      <c r="AG13" s="284"/>
      <c r="AH13" s="80" t="s">
        <v>95</v>
      </c>
      <c r="AI13" s="80" t="s">
        <v>108</v>
      </c>
      <c r="AL13" s="80" t="s">
        <v>18</v>
      </c>
      <c r="AN13" s="80" t="s">
        <v>109</v>
      </c>
      <c r="AO13" s="80" t="s">
        <v>96</v>
      </c>
    </row>
    <row r="14" spans="1:41" ht="91.5" customHeight="1" x14ac:dyDescent="0.2">
      <c r="A14" s="383"/>
      <c r="B14" s="329"/>
      <c r="C14" s="383"/>
      <c r="D14" s="311"/>
      <c r="E14" s="286"/>
      <c r="F14" s="272"/>
      <c r="G14" s="297"/>
      <c r="H14" s="297"/>
      <c r="I14" s="84" t="str">
        <f>IF(OR(I13="1. BAJO",I13="2. BAJO",I13="3. BAJO",I13="4. BAJO",I13="5. BAJO"),"BAJO",IF(OR(I13="1. MODERADO",I13="2. MODERADO",I13="3. MODERADO",I13="4. MODERADO"),"MODERADO",IF(OR(I13="1. ALTO",I13="2. ALTO",I13="3. ALTO",I13="4. ALTO",I13="5. ALTO",I13="6. ALTO",I13="7. ALTO"),"ALTO",IF(OR(I13="1. EXTREMO",I13="2. EXTREMO",I13="3. EXTREMO",I13="4. EXTREMO",I13="5. EXTREMO",I13="6. EXTREMO",I13="7. EXTREMO",I13="8. EXTREMO",I13="9. EXTREMO"),"EXTREMO",""))))</f>
        <v>EXTREMO</v>
      </c>
      <c r="J14" s="317"/>
      <c r="K14" s="282"/>
      <c r="L14" s="89" t="s">
        <v>110</v>
      </c>
      <c r="M14" s="88" t="s">
        <v>16</v>
      </c>
      <c r="N14" s="60">
        <f>IF(M14="OPORTUNA",15,IF(M14="INOPORTUNA",0,""))</f>
        <v>15</v>
      </c>
      <c r="O14" s="319"/>
      <c r="P14" s="321"/>
      <c r="Q14" s="323"/>
      <c r="R14" s="325"/>
      <c r="S14" s="62" t="s">
        <v>111</v>
      </c>
      <c r="T14" s="62" t="s">
        <v>112</v>
      </c>
      <c r="U14" s="311"/>
      <c r="V14" s="314"/>
      <c r="W14" s="284"/>
      <c r="X14" s="383"/>
      <c r="Y14" s="417"/>
      <c r="Z14" s="284"/>
      <c r="AA14" s="307"/>
      <c r="AB14" s="383"/>
      <c r="AC14" s="282"/>
      <c r="AD14" s="383"/>
      <c r="AE14" s="282"/>
      <c r="AF14" s="284"/>
      <c r="AG14" s="284"/>
      <c r="AH14" s="80" t="s">
        <v>113</v>
      </c>
      <c r="AI14" s="80" t="s">
        <v>114</v>
      </c>
      <c r="AJ14" s="80" t="s">
        <v>97</v>
      </c>
      <c r="AK14" s="80" t="s">
        <v>115</v>
      </c>
      <c r="AL14" s="80" t="s">
        <v>24</v>
      </c>
      <c r="AO14" s="80" t="s">
        <v>116</v>
      </c>
    </row>
    <row r="15" spans="1:41" ht="84" customHeight="1" x14ac:dyDescent="0.2">
      <c r="A15" s="383"/>
      <c r="B15" s="329"/>
      <c r="C15" s="383"/>
      <c r="D15" s="311"/>
      <c r="E15" s="64" t="s">
        <v>117</v>
      </c>
      <c r="F15" s="272"/>
      <c r="G15" s="297"/>
      <c r="H15" s="297"/>
      <c r="I15" s="84"/>
      <c r="J15" s="317"/>
      <c r="K15" s="282"/>
      <c r="L15" s="87" t="s">
        <v>118</v>
      </c>
      <c r="M15" s="88" t="s">
        <v>119</v>
      </c>
      <c r="N15" s="60">
        <f>IF(M15="PREVENIR",15,IF(M15="DETECTAR",10,IF(M15="NO ES UN CONTROL",0,"")))</f>
        <v>15</v>
      </c>
      <c r="O15" s="288" t="str">
        <f>IF(O12&lt;86,"DÉBIL",IF(O12&lt;96,"MODERADO",IF(O12&lt;101,"FUERTE","")))</f>
        <v>FUERTE</v>
      </c>
      <c r="P15" s="321"/>
      <c r="Q15" s="290" t="str">
        <f>IF(AND(O15="FUERTE",P12="FUERTE (SIEMPRE SE EJECUTA)"),"FUERTE",IF(OR(O15="DÉBIL",P12="DÉBIL (NO SE EJECUTA)"),"DÉBIL",IF(OR(O15="MODERADO",P12="MODERADO (ALGUNAS VECES)"),"MODERADO")))</f>
        <v>FUERTE</v>
      </c>
      <c r="R15" s="292" t="str">
        <f>IF(AND(O15="FUERTE",P12="FUERTE (SIEMPRE SE EJECUTA)"),"NO","SÍ")</f>
        <v>NO</v>
      </c>
      <c r="S15" s="294">
        <f>IF(AND($Q$15="FUERTE",$S$12="DIRECTAMENTE",$T$12="DIRECTAMENTE"),2,IF(AND($Q$15="FUERTE",$S$12="DIRECTAMENTE",$T$12="INDIRECTAMENTE"),2,IF(AND($Q$15="FUERTE",$S$12="DIRECTAMENTE",$T$12="NO DISMINUYE"),2,IF(AND($Q$15="FUERTE",$S$12="NO DISMINUYE",$T$12="DIRECTAMENTE"),0,IF(AND($Q$15="MODERADO",$S$12="DIRECTAMENTE",$T$12="DIRECTAMENTE"),1,IF(AND($Q$15="MODERADO",$S$12="DIRECTAMENTE",$T$12="INDIRECTAMENTE"),1,IF(AND($Q$15="MODERADO",$S$12="DIRECTAMENTE",$T$12="NO DISMINUYE"),1,IF(AND($Q$15="MODERADO",$S$12="NO DISMINUYE",$T$12="DIRECTAMENTE"),0,"N/A"))))))))</f>
        <v>2</v>
      </c>
      <c r="T15" s="295">
        <f>IF(AND($Q$15="FUERTE",$S$12="DIRECTAMENTE",$T$12="DIRECTAMENTE"),2,IF(AND($Q$15="FUERTE",$S$12="DIRECTAMENTE",$T$12="INDIRECTAMENTE"),1,IF(AND($Q$15="FUERTE",$S$12="DIRECTAMENTE",$T$12="NO DISMINUYE"),0,IF(AND($Q$15="FUERTE",$S$12="NO DISMINUYE",$T$12="DIRECTAMENTE"),2,IF(AND($Q$15="MODERADO",$S$12="DIRECTAMENTE",$T$12="DIRECTAMENTE"),1,IF(AND($Q$15="MODERADO",$S$12="DIRECTAMENTE",$T$12="INDIRECTAMENTE"),0,IF(AND($Q$15="MODERADO",$S$12="DIRECTAMENTE",$T$12="NO DISMINUYE"),0,IF(AND($Q$15="MODERADO",$S$12="NO DISMINUYE",$T$12="DIRECTAMENTE"),1,"N/A"))))))))</f>
        <v>2</v>
      </c>
      <c r="U15" s="311"/>
      <c r="V15" s="314"/>
      <c r="W15" s="284"/>
      <c r="X15" s="383"/>
      <c r="Y15" s="417"/>
      <c r="Z15" s="284"/>
      <c r="AA15" s="307"/>
      <c r="AB15" s="383"/>
      <c r="AC15" s="282"/>
      <c r="AD15" s="383"/>
      <c r="AE15" s="282"/>
      <c r="AF15" s="265" t="s">
        <v>689</v>
      </c>
      <c r="AG15" s="284"/>
      <c r="AH15" s="80" t="s">
        <v>95</v>
      </c>
      <c r="AO15" s="80" t="s">
        <v>121</v>
      </c>
    </row>
    <row r="16" spans="1:41" ht="55.5" customHeight="1" x14ac:dyDescent="0.2">
      <c r="A16" s="383"/>
      <c r="B16" s="329"/>
      <c r="C16" s="383"/>
      <c r="D16" s="311"/>
      <c r="E16" s="286" t="s">
        <v>779</v>
      </c>
      <c r="F16" s="272"/>
      <c r="G16" s="297"/>
      <c r="H16" s="297"/>
      <c r="I16" s="84"/>
      <c r="J16" s="317"/>
      <c r="K16" s="282"/>
      <c r="L16" s="87" t="s">
        <v>123</v>
      </c>
      <c r="M16" s="88" t="s">
        <v>34</v>
      </c>
      <c r="N16" s="60">
        <f>IF(M16="CONFIABLE",15,IF(M16="NO CONFIABLE",0,""))</f>
        <v>15</v>
      </c>
      <c r="O16" s="289"/>
      <c r="P16" s="321"/>
      <c r="Q16" s="290"/>
      <c r="R16" s="292"/>
      <c r="S16" s="294"/>
      <c r="T16" s="296"/>
      <c r="U16" s="311"/>
      <c r="V16" s="314"/>
      <c r="W16" s="284"/>
      <c r="X16" s="383"/>
      <c r="Y16" s="417"/>
      <c r="Z16" s="64" t="s">
        <v>124</v>
      </c>
      <c r="AA16" s="307"/>
      <c r="AB16" s="383"/>
      <c r="AC16" s="282"/>
      <c r="AD16" s="383"/>
      <c r="AE16" s="282"/>
      <c r="AF16" s="284"/>
      <c r="AG16" s="284"/>
      <c r="AH16" s="80" t="s">
        <v>125</v>
      </c>
      <c r="AJ16" s="80" t="s">
        <v>21</v>
      </c>
      <c r="AK16" s="80" t="s">
        <v>119</v>
      </c>
      <c r="AL16" s="80" t="s">
        <v>22</v>
      </c>
      <c r="AO16" s="80" t="s">
        <v>126</v>
      </c>
    </row>
    <row r="17" spans="1:41" ht="66.75" customHeight="1" x14ac:dyDescent="0.2">
      <c r="A17" s="383"/>
      <c r="B17" s="329"/>
      <c r="C17" s="383"/>
      <c r="D17" s="311"/>
      <c r="E17" s="286"/>
      <c r="F17" s="272"/>
      <c r="G17" s="297"/>
      <c r="H17" s="297"/>
      <c r="I17" s="84"/>
      <c r="J17" s="317"/>
      <c r="K17" s="282"/>
      <c r="L17" s="87" t="s">
        <v>127</v>
      </c>
      <c r="M17" s="88" t="s">
        <v>42</v>
      </c>
      <c r="N17" s="60">
        <f>IF(M17="SE INVESTIGAN Y SE RESUELVEN OPORTUNAMENTE",15,IF(M17="NO SE INVESTIGAN Y SE RESUELVEN OPORTUNAMENTE",0,""))</f>
        <v>15</v>
      </c>
      <c r="O17" s="289"/>
      <c r="P17" s="321"/>
      <c r="Q17" s="290"/>
      <c r="R17" s="292"/>
      <c r="S17" s="294"/>
      <c r="T17" s="296"/>
      <c r="U17" s="311"/>
      <c r="V17" s="314"/>
      <c r="W17" s="284"/>
      <c r="X17" s="383"/>
      <c r="Y17" s="417"/>
      <c r="Z17" s="285" t="s">
        <v>690</v>
      </c>
      <c r="AA17" s="307"/>
      <c r="AB17" s="383"/>
      <c r="AC17" s="282"/>
      <c r="AD17" s="383"/>
      <c r="AE17" s="282"/>
      <c r="AF17" s="284"/>
      <c r="AG17" s="284"/>
      <c r="AH17" s="80" t="s">
        <v>108</v>
      </c>
      <c r="AO17" s="80" t="s">
        <v>129</v>
      </c>
    </row>
    <row r="18" spans="1:41" ht="60.75" customHeight="1" x14ac:dyDescent="0.2">
      <c r="A18" s="384"/>
      <c r="B18" s="329"/>
      <c r="C18" s="384"/>
      <c r="D18" s="312"/>
      <c r="E18" s="287"/>
      <c r="F18" s="303"/>
      <c r="G18" s="334"/>
      <c r="H18" s="334"/>
      <c r="I18" s="84"/>
      <c r="J18" s="317"/>
      <c r="K18" s="283"/>
      <c r="L18" s="90" t="s">
        <v>130</v>
      </c>
      <c r="M18" s="91" t="s">
        <v>53</v>
      </c>
      <c r="N18" s="67">
        <f>IF(M18="COMPLETA",10,IF(M18="INCOMPLETA",5,IF(M18="NO EXISTE",0,"")))</f>
        <v>10</v>
      </c>
      <c r="O18" s="289"/>
      <c r="P18" s="322"/>
      <c r="Q18" s="291"/>
      <c r="R18" s="293"/>
      <c r="S18" s="295"/>
      <c r="T18" s="296"/>
      <c r="U18" s="312"/>
      <c r="V18" s="314"/>
      <c r="W18" s="285"/>
      <c r="X18" s="384"/>
      <c r="Y18" s="418"/>
      <c r="Z18" s="287"/>
      <c r="AA18" s="308"/>
      <c r="AB18" s="384"/>
      <c r="AC18" s="283"/>
      <c r="AD18" s="384"/>
      <c r="AE18" s="283"/>
      <c r="AF18" s="285"/>
      <c r="AG18" s="285"/>
      <c r="AO18" s="80" t="s">
        <v>131</v>
      </c>
    </row>
    <row r="19" spans="1:41" ht="27.75" customHeight="1" x14ac:dyDescent="0.2">
      <c r="A19" s="277" t="s">
        <v>691</v>
      </c>
      <c r="B19" s="277"/>
      <c r="C19" s="277"/>
      <c r="D19" s="277"/>
      <c r="E19" s="277"/>
      <c r="F19" s="277"/>
      <c r="G19" s="277"/>
      <c r="H19" s="277"/>
      <c r="I19" s="277"/>
      <c r="J19" s="277"/>
      <c r="K19" s="277"/>
      <c r="L19" s="277"/>
      <c r="M19" s="277"/>
      <c r="N19" s="277"/>
      <c r="O19" s="277"/>
      <c r="P19" s="277"/>
      <c r="Q19" s="277"/>
      <c r="R19" s="277"/>
      <c r="S19" s="277"/>
      <c r="T19" s="277"/>
      <c r="U19" s="277"/>
      <c r="V19" s="277"/>
      <c r="W19" s="277"/>
      <c r="X19" s="277"/>
      <c r="Y19" s="277"/>
      <c r="Z19" s="277"/>
      <c r="AA19" s="277"/>
      <c r="AB19" s="277"/>
      <c r="AC19" s="277"/>
      <c r="AD19" s="277"/>
      <c r="AE19" s="277"/>
      <c r="AF19" s="277"/>
      <c r="AG19" s="277"/>
      <c r="AO19" s="80" t="s">
        <v>161</v>
      </c>
    </row>
    <row r="20" spans="1:41" ht="21.75" customHeight="1" x14ac:dyDescent="0.2">
      <c r="A20" s="278" t="s">
        <v>162</v>
      </c>
      <c r="B20" s="278"/>
      <c r="C20" s="278"/>
      <c r="D20" s="278"/>
      <c r="E20" s="278"/>
      <c r="F20" s="278"/>
      <c r="G20" s="278"/>
      <c r="H20" s="278"/>
      <c r="I20" s="278"/>
      <c r="J20" s="278"/>
      <c r="K20" s="278"/>
      <c r="L20" s="278"/>
      <c r="M20" s="278"/>
      <c r="N20" s="278"/>
      <c r="O20" s="278"/>
      <c r="P20" s="278"/>
      <c r="Q20" s="278"/>
      <c r="R20" s="278"/>
      <c r="S20" s="278"/>
      <c r="T20" s="278"/>
      <c r="U20" s="278"/>
      <c r="V20" s="278"/>
      <c r="W20" s="278"/>
      <c r="X20" s="278"/>
      <c r="Y20" s="278"/>
      <c r="Z20" s="278"/>
      <c r="AA20" s="278"/>
      <c r="AB20" s="278"/>
      <c r="AC20" s="278"/>
      <c r="AD20" s="278"/>
      <c r="AE20" s="278"/>
      <c r="AF20" s="278"/>
      <c r="AG20" s="278"/>
      <c r="AO20" s="80" t="s">
        <v>163</v>
      </c>
    </row>
    <row r="21" spans="1:41" ht="27.75" customHeight="1" x14ac:dyDescent="0.2">
      <c r="A21" s="279" t="s">
        <v>164</v>
      </c>
      <c r="B21" s="279"/>
      <c r="C21" s="279" t="s">
        <v>165</v>
      </c>
      <c r="D21" s="279"/>
      <c r="E21" s="279"/>
      <c r="F21" s="279"/>
      <c r="G21" s="279"/>
      <c r="H21" s="279"/>
      <c r="I21" s="279"/>
      <c r="J21" s="279"/>
      <c r="K21" s="279"/>
      <c r="L21" s="279"/>
      <c r="M21" s="279"/>
      <c r="N21" s="279"/>
      <c r="O21" s="279"/>
      <c r="P21" s="279"/>
      <c r="Q21" s="279"/>
      <c r="R21" s="279"/>
      <c r="S21" s="279"/>
      <c r="T21" s="279"/>
      <c r="U21" s="279"/>
      <c r="V21" s="279"/>
      <c r="W21" s="279"/>
      <c r="X21" s="279"/>
      <c r="Y21" s="279"/>
      <c r="Z21" s="280" t="s">
        <v>166</v>
      </c>
      <c r="AA21" s="280"/>
      <c r="AB21" s="280"/>
      <c r="AC21" s="280"/>
      <c r="AD21" s="281" t="s">
        <v>167</v>
      </c>
      <c r="AE21" s="281"/>
      <c r="AF21" s="281"/>
      <c r="AG21" s="281"/>
      <c r="AO21" s="80" t="s">
        <v>168</v>
      </c>
    </row>
    <row r="22" spans="1:41" s="104" customFormat="1" ht="71.25" customHeight="1" x14ac:dyDescent="0.2">
      <c r="A22" s="252">
        <v>1</v>
      </c>
      <c r="B22" s="253"/>
      <c r="C22" s="383" t="s">
        <v>692</v>
      </c>
      <c r="D22" s="383"/>
      <c r="E22" s="383"/>
      <c r="F22" s="383"/>
      <c r="G22" s="383"/>
      <c r="H22" s="383"/>
      <c r="I22" s="383"/>
      <c r="J22" s="383"/>
      <c r="K22" s="383"/>
      <c r="L22" s="383"/>
      <c r="M22" s="383"/>
      <c r="N22" s="383"/>
      <c r="O22" s="383"/>
      <c r="P22" s="383"/>
      <c r="Q22" s="383"/>
      <c r="R22" s="383"/>
      <c r="S22" s="383"/>
      <c r="T22" s="383"/>
      <c r="U22" s="383"/>
      <c r="V22" s="383"/>
      <c r="W22" s="383"/>
      <c r="X22" s="383"/>
      <c r="Y22" s="383"/>
      <c r="Z22" s="405">
        <v>44316</v>
      </c>
      <c r="AA22" s="406"/>
      <c r="AB22" s="406"/>
      <c r="AC22" s="407"/>
      <c r="AD22" s="419" t="s">
        <v>776</v>
      </c>
      <c r="AE22" s="406"/>
      <c r="AF22" s="406"/>
      <c r="AG22" s="406"/>
      <c r="AO22" s="80" t="s">
        <v>171</v>
      </c>
    </row>
    <row r="23" spans="1:41" s="104" customFormat="1" ht="71.25" customHeight="1" x14ac:dyDescent="0.2">
      <c r="A23" s="252" t="s">
        <v>377</v>
      </c>
      <c r="B23" s="253"/>
      <c r="C23" s="337" t="s">
        <v>780</v>
      </c>
      <c r="D23" s="420"/>
      <c r="E23" s="420"/>
      <c r="F23" s="420"/>
      <c r="G23" s="420"/>
      <c r="H23" s="420"/>
      <c r="I23" s="420"/>
      <c r="J23" s="420"/>
      <c r="K23" s="420"/>
      <c r="L23" s="420"/>
      <c r="M23" s="420"/>
      <c r="N23" s="420"/>
      <c r="O23" s="420"/>
      <c r="P23" s="420"/>
      <c r="Q23" s="420"/>
      <c r="R23" s="420"/>
      <c r="S23" s="420"/>
      <c r="T23" s="420"/>
      <c r="U23" s="420"/>
      <c r="V23" s="420"/>
      <c r="W23" s="420"/>
      <c r="X23" s="420"/>
      <c r="Y23" s="420"/>
      <c r="Z23" s="271">
        <v>44439</v>
      </c>
      <c r="AA23" s="256"/>
      <c r="AB23" s="256"/>
      <c r="AC23" s="257"/>
      <c r="AD23" s="419" t="s">
        <v>776</v>
      </c>
      <c r="AE23" s="406"/>
      <c r="AF23" s="406"/>
      <c r="AG23" s="406"/>
      <c r="AO23" s="80" t="s">
        <v>181</v>
      </c>
    </row>
    <row r="24" spans="1:41" ht="15" customHeight="1" x14ac:dyDescent="0.2">
      <c r="A24" s="259" t="s">
        <v>182</v>
      </c>
      <c r="B24" s="259"/>
      <c r="C24" s="259"/>
      <c r="D24" s="259"/>
      <c r="E24" s="259"/>
      <c r="F24" s="259"/>
      <c r="G24" s="259"/>
      <c r="H24" s="259"/>
      <c r="I24" s="259"/>
      <c r="J24" s="259"/>
      <c r="K24" s="259"/>
      <c r="L24" s="259"/>
      <c r="M24" s="259"/>
      <c r="N24" s="259"/>
      <c r="O24" s="259"/>
      <c r="P24" s="259"/>
      <c r="Q24" s="259"/>
      <c r="R24" s="259"/>
      <c r="S24" s="259"/>
      <c r="T24" s="259"/>
      <c r="U24" s="259"/>
      <c r="V24" s="259"/>
      <c r="W24" s="259"/>
      <c r="X24" s="259"/>
      <c r="Y24" s="259"/>
      <c r="Z24" s="259"/>
      <c r="AA24" s="259"/>
      <c r="AB24" s="259"/>
      <c r="AC24" s="259"/>
      <c r="AD24" s="259"/>
      <c r="AE24" s="259"/>
      <c r="AF24" s="259"/>
      <c r="AG24" s="259"/>
      <c r="AO24" s="80" t="s">
        <v>183</v>
      </c>
    </row>
    <row r="25" spans="1:41" customFormat="1" ht="30.75" customHeight="1" x14ac:dyDescent="0.25">
      <c r="A25" s="260" t="s">
        <v>167</v>
      </c>
      <c r="B25" s="260"/>
      <c r="C25" s="260"/>
      <c r="D25" s="260"/>
      <c r="E25" s="260"/>
      <c r="F25" s="260"/>
      <c r="G25" s="260" t="s">
        <v>184</v>
      </c>
      <c r="H25" s="260"/>
      <c r="I25" s="260"/>
      <c r="J25" s="260"/>
      <c r="K25" s="260"/>
      <c r="L25" s="260"/>
      <c r="M25" s="261" t="s">
        <v>185</v>
      </c>
      <c r="N25" s="262"/>
      <c r="O25" s="262"/>
      <c r="P25" s="262"/>
      <c r="Q25" s="262"/>
      <c r="R25" s="262"/>
      <c r="S25" s="262"/>
      <c r="T25" s="262"/>
      <c r="U25" s="262"/>
      <c r="V25" s="263"/>
      <c r="W25" s="261" t="s">
        <v>186</v>
      </c>
      <c r="X25" s="262"/>
      <c r="Y25" s="262"/>
      <c r="Z25" s="262"/>
      <c r="AA25" s="263"/>
      <c r="AB25" s="400" t="s">
        <v>650</v>
      </c>
      <c r="AC25" s="401"/>
      <c r="AD25" s="401"/>
      <c r="AE25" s="401"/>
      <c r="AF25" s="401"/>
      <c r="AG25" s="402"/>
      <c r="AH25" s="70"/>
      <c r="AO25" s="80" t="s">
        <v>187</v>
      </c>
    </row>
    <row r="26" spans="1:41" s="109" customFormat="1" ht="33.75" customHeight="1" x14ac:dyDescent="0.25">
      <c r="A26" s="105" t="s">
        <v>188</v>
      </c>
      <c r="B26" s="240" t="s">
        <v>693</v>
      </c>
      <c r="C26" s="241"/>
      <c r="D26" s="241"/>
      <c r="E26" s="241"/>
      <c r="F26" s="242"/>
      <c r="G26" s="106" t="s">
        <v>188</v>
      </c>
      <c r="H26" s="240" t="s">
        <v>694</v>
      </c>
      <c r="I26" s="241"/>
      <c r="J26" s="241"/>
      <c r="K26" s="241"/>
      <c r="L26" s="242"/>
      <c r="M26" s="106" t="s">
        <v>188</v>
      </c>
      <c r="N26" s="107"/>
      <c r="O26" s="241" t="s">
        <v>695</v>
      </c>
      <c r="P26" s="241"/>
      <c r="Q26" s="241"/>
      <c r="R26" s="241"/>
      <c r="S26" s="241"/>
      <c r="T26" s="241"/>
      <c r="U26" s="241"/>
      <c r="V26" s="242"/>
      <c r="W26" s="108" t="s">
        <v>188</v>
      </c>
      <c r="X26" s="415" t="s">
        <v>672</v>
      </c>
      <c r="Y26" s="415"/>
      <c r="Z26" s="415"/>
      <c r="AA26" s="415"/>
      <c r="AB26" s="105" t="s">
        <v>188</v>
      </c>
      <c r="AC26" s="415" t="s">
        <v>673</v>
      </c>
      <c r="AD26" s="415"/>
      <c r="AE26" s="415"/>
      <c r="AF26" s="415"/>
      <c r="AG26" s="415"/>
      <c r="AO26" s="80" t="s">
        <v>193</v>
      </c>
    </row>
    <row r="27" spans="1:41" s="109" customFormat="1" ht="32.25" customHeight="1" x14ac:dyDescent="0.25">
      <c r="A27" s="105" t="s">
        <v>194</v>
      </c>
      <c r="B27" s="240" t="s">
        <v>696</v>
      </c>
      <c r="C27" s="241"/>
      <c r="D27" s="241"/>
      <c r="E27" s="241"/>
      <c r="F27" s="242"/>
      <c r="G27" s="105" t="s">
        <v>194</v>
      </c>
      <c r="H27" s="240" t="s">
        <v>697</v>
      </c>
      <c r="I27" s="241"/>
      <c r="J27" s="241"/>
      <c r="K27" s="241"/>
      <c r="L27" s="242"/>
      <c r="M27" s="106" t="s">
        <v>194</v>
      </c>
      <c r="N27" s="110"/>
      <c r="O27" s="240" t="s">
        <v>524</v>
      </c>
      <c r="P27" s="241"/>
      <c r="Q27" s="241"/>
      <c r="R27" s="241"/>
      <c r="S27" s="241"/>
      <c r="T27" s="241"/>
      <c r="U27" s="241"/>
      <c r="V27" s="242"/>
      <c r="W27" s="105" t="s">
        <v>194</v>
      </c>
      <c r="X27" s="415" t="s">
        <v>677</v>
      </c>
      <c r="Y27" s="415"/>
      <c r="Z27" s="415"/>
      <c r="AA27" s="415"/>
      <c r="AB27" s="105" t="s">
        <v>194</v>
      </c>
      <c r="AC27" s="240" t="s">
        <v>678</v>
      </c>
      <c r="AD27" s="241"/>
      <c r="AE27" s="241"/>
      <c r="AF27" s="241"/>
      <c r="AG27" s="242"/>
      <c r="AO27" s="80" t="s">
        <v>199</v>
      </c>
    </row>
    <row r="28" spans="1:41" s="104" customFormat="1" x14ac:dyDescent="0.2">
      <c r="D28" s="41"/>
      <c r="AO28" s="80" t="s">
        <v>200</v>
      </c>
    </row>
    <row r="29" spans="1:41" x14ac:dyDescent="0.2">
      <c r="AO29" s="80" t="s">
        <v>201</v>
      </c>
    </row>
    <row r="30" spans="1:41" x14ac:dyDescent="0.2">
      <c r="AO30" s="80" t="s">
        <v>202</v>
      </c>
    </row>
    <row r="31" spans="1:41" x14ac:dyDescent="0.2">
      <c r="AO31" s="80" t="s">
        <v>203</v>
      </c>
    </row>
    <row r="32" spans="1:41" x14ac:dyDescent="0.2">
      <c r="AO32" s="80" t="s">
        <v>204</v>
      </c>
    </row>
    <row r="33" spans="41:41" x14ac:dyDescent="0.2">
      <c r="AO33" s="80" t="s">
        <v>205</v>
      </c>
    </row>
  </sheetData>
  <sheetProtection selectLockedCells="1"/>
  <dataConsolidate/>
  <mergeCells count="102">
    <mergeCell ref="B26:F26"/>
    <mergeCell ref="H26:L26"/>
    <mergeCell ref="O26:V26"/>
    <mergeCell ref="X26:AA26"/>
    <mergeCell ref="AC26:AG26"/>
    <mergeCell ref="B27:F27"/>
    <mergeCell ref="H27:L27"/>
    <mergeCell ref="O27:V27"/>
    <mergeCell ref="X27:AA27"/>
    <mergeCell ref="AC27:AG27"/>
    <mergeCell ref="A24:AG24"/>
    <mergeCell ref="A25:F25"/>
    <mergeCell ref="G25:L25"/>
    <mergeCell ref="M25:V25"/>
    <mergeCell ref="W25:AA25"/>
    <mergeCell ref="AB25:AG25"/>
    <mergeCell ref="A22:B22"/>
    <mergeCell ref="C22:Y22"/>
    <mergeCell ref="Z22:AC22"/>
    <mergeCell ref="AD22:AG22"/>
    <mergeCell ref="A23:B23"/>
    <mergeCell ref="C23:Y23"/>
    <mergeCell ref="Z23:AC23"/>
    <mergeCell ref="AD23:AG23"/>
    <mergeCell ref="A20:AG20"/>
    <mergeCell ref="A21:B21"/>
    <mergeCell ref="C21:Y21"/>
    <mergeCell ref="Z21:AC21"/>
    <mergeCell ref="AD21:AG21"/>
    <mergeCell ref="AD12:AD18"/>
    <mergeCell ref="AE12:AE18"/>
    <mergeCell ref="AF12:AF14"/>
    <mergeCell ref="AG12:AG18"/>
    <mergeCell ref="O15:O18"/>
    <mergeCell ref="Q15:Q18"/>
    <mergeCell ref="R15:R18"/>
    <mergeCell ref="S15:S18"/>
    <mergeCell ref="T15:T18"/>
    <mergeCell ref="AF15:AF18"/>
    <mergeCell ref="X12:X18"/>
    <mergeCell ref="Y12:Y18"/>
    <mergeCell ref="Z12:Z15"/>
    <mergeCell ref="AA12:AA18"/>
    <mergeCell ref="AB12:AB18"/>
    <mergeCell ref="AC12:AC18"/>
    <mergeCell ref="H12:H18"/>
    <mergeCell ref="J12:J18"/>
    <mergeCell ref="K12:K18"/>
    <mergeCell ref="O12:O14"/>
    <mergeCell ref="P12:P18"/>
    <mergeCell ref="Q12:Q14"/>
    <mergeCell ref="E16:E18"/>
    <mergeCell ref="Z17:Z18"/>
    <mergeCell ref="A19:AG19"/>
    <mergeCell ref="O10:O11"/>
    <mergeCell ref="P10:P11"/>
    <mergeCell ref="W10:W11"/>
    <mergeCell ref="X10:X11"/>
    <mergeCell ref="Y10:AB10"/>
    <mergeCell ref="A12:A18"/>
    <mergeCell ref="B12:B18"/>
    <mergeCell ref="C12:C18"/>
    <mergeCell ref="D12:D18"/>
    <mergeCell ref="E12:E14"/>
    <mergeCell ref="F12:F18"/>
    <mergeCell ref="G12:G18"/>
    <mergeCell ref="Q10:Q11"/>
    <mergeCell ref="R10:R11"/>
    <mergeCell ref="S10:S11"/>
    <mergeCell ref="T10:T11"/>
    <mergeCell ref="U10:U11"/>
    <mergeCell ref="V10:V11"/>
    <mergeCell ref="R12:R14"/>
    <mergeCell ref="S12:S13"/>
    <mergeCell ref="T12:T13"/>
    <mergeCell ref="U12:U18"/>
    <mergeCell ref="V12:V18"/>
    <mergeCell ref="W12:W18"/>
    <mergeCell ref="A7:B7"/>
    <mergeCell ref="C7:F7"/>
    <mergeCell ref="G7:L7"/>
    <mergeCell ref="M7:V7"/>
    <mergeCell ref="Z7:AA7"/>
    <mergeCell ref="AF7:AG7"/>
    <mergeCell ref="A8:F8"/>
    <mergeCell ref="G8:AB8"/>
    <mergeCell ref="AC8:AC11"/>
    <mergeCell ref="AD8:AG10"/>
    <mergeCell ref="A9:A11"/>
    <mergeCell ref="B9:B11"/>
    <mergeCell ref="C9:C11"/>
    <mergeCell ref="D9:D11"/>
    <mergeCell ref="E9:E11"/>
    <mergeCell ref="F9:F11"/>
    <mergeCell ref="G9:J9"/>
    <mergeCell ref="K9:T9"/>
    <mergeCell ref="U9:AB9"/>
    <mergeCell ref="G10:J10"/>
    <mergeCell ref="K10:K11"/>
    <mergeCell ref="L10:L11"/>
    <mergeCell ref="M10:M11"/>
    <mergeCell ref="N10:N11"/>
  </mergeCells>
  <conditionalFormatting sqref="J12:J18">
    <cfRule type="containsText" dxfId="243" priority="5" operator="containsText" text="EXTREMO">
      <formula>NOT(ISERROR(SEARCH("EXTREMO",J12)))</formula>
    </cfRule>
    <cfRule type="containsText" dxfId="242" priority="6" operator="containsText" text="ALTO">
      <formula>NOT(ISERROR(SEARCH("ALTO",J12)))</formula>
    </cfRule>
    <cfRule type="containsText" dxfId="241" priority="7" operator="containsText" text="MODERADO">
      <formula>NOT(ISERROR(SEARCH("MODERADO",J12)))</formula>
    </cfRule>
    <cfRule type="containsText" dxfId="240" priority="8" operator="containsText" text="BAJO">
      <formula>NOT(ISERROR(SEARCH("BAJO",J12)))</formula>
    </cfRule>
  </conditionalFormatting>
  <conditionalFormatting sqref="U12:U18">
    <cfRule type="containsText" dxfId="239" priority="1" operator="containsText" text="EXTREMO">
      <formula>NOT(ISERROR(SEARCH("EXTREMO",U12)))</formula>
    </cfRule>
    <cfRule type="containsText" dxfId="238" priority="2" operator="containsText" text="MODERADO">
      <formula>NOT(ISERROR(SEARCH("MODERADO",U12)))</formula>
    </cfRule>
    <cfRule type="containsText" dxfId="237" priority="3" operator="containsText" text="ALTO">
      <formula>NOT(ISERROR(SEARCH("ALTO",U12)))</formula>
    </cfRule>
    <cfRule type="containsText" dxfId="236" priority="4" operator="containsText" text="BAJO">
      <formula>NOT(ISERROR(SEARCH("BAJO",U12)))</formula>
    </cfRule>
  </conditionalFormatting>
  <dataValidations count="15">
    <dataValidation type="list" allowBlank="1" showInputMessage="1" showErrorMessage="1" sqref="U12:U18" xr:uid="{00000000-0002-0000-0200-000000000000}">
      <formula1>$AO$10:$AO$33</formula1>
    </dataValidation>
    <dataValidation type="list" allowBlank="1" showInputMessage="1" showErrorMessage="1" sqref="M15" xr:uid="{00000000-0002-0000-0200-000001000000}">
      <formula1>$AJ$16:$AL$16</formula1>
    </dataValidation>
    <dataValidation type="list" allowBlank="1" showInputMessage="1" showErrorMessage="1" sqref="AA12:AA18" xr:uid="{00000000-0002-0000-0200-000002000000}">
      <formula1>$AN$12:$AN$13</formula1>
    </dataValidation>
    <dataValidation type="list" allowBlank="1" showInputMessage="1" showErrorMessage="1" sqref="T12 S12:S13" xr:uid="{00000000-0002-0000-0200-000003000000}">
      <formula1>$AH$15:$AH$17</formula1>
    </dataValidation>
    <dataValidation type="list" allowBlank="1" showInputMessage="1" showErrorMessage="1" sqref="D12:D18" xr:uid="{00000000-0002-0000-0200-000004000000}">
      <formula1>$AN$2:$AN$8</formula1>
    </dataValidation>
    <dataValidation type="list" allowBlank="1" showInputMessage="1" showErrorMessage="1" sqref="V12:V18" xr:uid="{00000000-0002-0000-0200-000005000000}">
      <formula1>$AH$14:$AK$14</formula1>
    </dataValidation>
    <dataValidation type="list" allowBlank="1" showInputMessage="1" showErrorMessage="1" sqref="P12" xr:uid="{00000000-0002-0000-0200-000006000000}">
      <formula1>$AH$10:$AJ$10</formula1>
    </dataValidation>
    <dataValidation type="list" allowBlank="1" showInputMessage="1" showErrorMessage="1" sqref="M17" xr:uid="{00000000-0002-0000-0200-000007000000}">
      <formula1>$AH$8:$AI$8</formula1>
    </dataValidation>
    <dataValidation type="list" allowBlank="1" showInputMessage="1" showErrorMessage="1" sqref="M16" xr:uid="{00000000-0002-0000-0200-000008000000}">
      <formula1>$AH$7:$AI$7</formula1>
    </dataValidation>
    <dataValidation type="list" allowBlank="1" showInputMessage="1" showErrorMessage="1" sqref="M14" xr:uid="{00000000-0002-0000-0200-000009000000}">
      <formula1>$AH$5:$AI$5</formula1>
    </dataValidation>
    <dataValidation type="list" allowBlank="1" showInputMessage="1" showErrorMessage="1" sqref="M13" xr:uid="{00000000-0002-0000-0200-00000A000000}">
      <formula1>$AH$4:$AI$4</formula1>
    </dataValidation>
    <dataValidation type="list" allowBlank="1" showInputMessage="1" showErrorMessage="1" sqref="M12" xr:uid="{00000000-0002-0000-0200-00000B000000}">
      <formula1>$AH$2:$AH$3</formula1>
    </dataValidation>
    <dataValidation type="list" allowBlank="1" showInputMessage="1" showErrorMessage="1" sqref="G12:G18" xr:uid="{00000000-0002-0000-0200-00000C000000}">
      <formula1>$AL$2:$AL$6</formula1>
    </dataValidation>
    <dataValidation type="list" allowBlank="1" showInputMessage="1" showErrorMessage="1" sqref="M18" xr:uid="{00000000-0002-0000-0200-00000D000000}">
      <formula1>$AH$9:$AJ$9</formula1>
    </dataValidation>
    <dataValidation type="list" allowBlank="1" showInputMessage="1" showErrorMessage="1" sqref="H12:H18" xr:uid="{00000000-0002-0000-0200-00000E000000}">
      <formula1>$AL$10:$AL$14</formula1>
    </dataValidation>
  </dataValidations>
  <printOptions horizontalCentered="1"/>
  <pageMargins left="0" right="0" top="0.39370078740157483" bottom="0.51181102362204722" header="0.31496062992125984" footer="0.31496062992125984"/>
  <pageSetup scale="2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O34"/>
  <sheetViews>
    <sheetView view="pageBreakPreview" topLeftCell="M1" zoomScale="70" zoomScaleSheetLayoutView="70" workbookViewId="0">
      <selection activeCell="AD12" sqref="AD12:AD18"/>
    </sheetView>
  </sheetViews>
  <sheetFormatPr baseColWidth="10" defaultColWidth="10.85546875" defaultRowHeight="12.75" x14ac:dyDescent="0.25"/>
  <cols>
    <col min="1" max="1" width="22.42578125" style="41" customWidth="1"/>
    <col min="2" max="2" width="14.7109375" style="41" customWidth="1"/>
    <col min="3" max="3" width="15.42578125" style="41" customWidth="1"/>
    <col min="4" max="4" width="16.28515625" style="41" customWidth="1"/>
    <col min="5" max="5" width="24.140625" style="41" customWidth="1"/>
    <col min="6" max="6" width="14" style="41" customWidth="1"/>
    <col min="7" max="7" width="15" style="41" customWidth="1"/>
    <col min="8" max="8" width="14.7109375" style="41" customWidth="1"/>
    <col min="9" max="9" width="25.28515625" style="41" hidden="1" customWidth="1"/>
    <col min="10" max="10" width="22.85546875" style="41" customWidth="1"/>
    <col min="11" max="11" width="28.28515625" style="41" customWidth="1"/>
    <col min="12" max="12" width="22.28515625" style="41" customWidth="1"/>
    <col min="13" max="13" width="14.85546875" style="41" customWidth="1"/>
    <col min="14" max="14" width="7.7109375" style="41" hidden="1" customWidth="1"/>
    <col min="15" max="15" width="21.140625" style="41" customWidth="1"/>
    <col min="16" max="16" width="16.7109375" style="41" customWidth="1"/>
    <col min="17" max="17" width="16.42578125" style="41" customWidth="1"/>
    <col min="18" max="18" width="22.140625" style="41" customWidth="1"/>
    <col min="19" max="19" width="24.140625" style="41" customWidth="1"/>
    <col min="20" max="20" width="26.85546875" style="41" customWidth="1"/>
    <col min="21" max="21" width="23.42578125" style="41" customWidth="1"/>
    <col min="22" max="22" width="21" style="41" customWidth="1"/>
    <col min="23" max="23" width="19.85546875" style="41" customWidth="1"/>
    <col min="24" max="24" width="28.140625" style="41" customWidth="1"/>
    <col min="25" max="25" width="22.85546875" style="41" customWidth="1"/>
    <col min="26" max="26" width="22.140625" style="41" customWidth="1"/>
    <col min="27" max="27" width="16" style="41" customWidth="1"/>
    <col min="28" max="28" width="18.5703125" style="41" bestFit="1" customWidth="1"/>
    <col min="29" max="29" width="18" style="41" customWidth="1"/>
    <col min="30" max="30" width="22.85546875" style="41" customWidth="1"/>
    <col min="31" max="31" width="19.140625" style="41" customWidth="1"/>
    <col min="32" max="32" width="23.42578125" style="41" customWidth="1"/>
    <col min="33" max="33" width="44.140625" style="41" customWidth="1"/>
    <col min="34" max="34" width="17.28515625" style="41" hidden="1" customWidth="1"/>
    <col min="35" max="41" width="11.42578125" style="41" hidden="1" customWidth="1"/>
    <col min="42" max="42" width="11.5703125" style="41" customWidth="1"/>
    <col min="43" max="16384" width="10.85546875" style="41"/>
  </cols>
  <sheetData>
    <row r="1" spans="1:41" x14ac:dyDescent="0.25">
      <c r="A1" s="39"/>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K1" s="41" t="s">
        <v>0</v>
      </c>
      <c r="AL1" s="41" t="s">
        <v>1</v>
      </c>
      <c r="AN1" s="41" t="s">
        <v>2</v>
      </c>
    </row>
    <row r="2" spans="1:41" x14ac:dyDescent="0.25">
      <c r="A2" s="39"/>
      <c r="B2" s="39"/>
      <c r="C2" s="39"/>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41" t="s">
        <v>3</v>
      </c>
      <c r="AI2" s="41" t="s">
        <v>4</v>
      </c>
      <c r="AL2" s="41" t="s">
        <v>5</v>
      </c>
      <c r="AN2" s="41" t="s">
        <v>6</v>
      </c>
    </row>
    <row r="3" spans="1:41" x14ac:dyDescent="0.25">
      <c r="A3" s="39"/>
      <c r="B3" s="39"/>
      <c r="C3" s="39"/>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41" t="s">
        <v>7</v>
      </c>
      <c r="AI3" s="41" t="s">
        <v>8</v>
      </c>
      <c r="AL3" s="41" t="s">
        <v>9</v>
      </c>
      <c r="AN3" s="41" t="s">
        <v>10</v>
      </c>
    </row>
    <row r="4" spans="1:41" x14ac:dyDescent="0.25">
      <c r="A4" s="39"/>
      <c r="B4" s="39"/>
      <c r="C4" s="39"/>
      <c r="D4" s="39"/>
      <c r="E4" s="39"/>
      <c r="F4" s="39"/>
      <c r="G4" s="39"/>
      <c r="H4" s="39"/>
      <c r="I4" s="39"/>
      <c r="J4" s="39"/>
      <c r="K4" s="39"/>
      <c r="L4" s="39"/>
      <c r="M4" s="39"/>
      <c r="N4" s="39"/>
      <c r="O4" s="39"/>
      <c r="P4" s="39"/>
      <c r="Q4" s="39"/>
      <c r="R4" s="39"/>
      <c r="S4" s="39"/>
      <c r="T4" s="39"/>
      <c r="U4" s="39"/>
      <c r="V4" s="39"/>
      <c r="W4" s="39"/>
      <c r="X4" s="39"/>
      <c r="Y4" s="39"/>
      <c r="Z4" s="39"/>
      <c r="AA4" s="39"/>
      <c r="AB4" s="39"/>
      <c r="AC4" s="39"/>
      <c r="AD4" s="39"/>
      <c r="AE4" s="39"/>
      <c r="AF4" s="39"/>
      <c r="AG4" s="39"/>
      <c r="AH4" s="41" t="s">
        <v>11</v>
      </c>
      <c r="AI4" s="41" t="s">
        <v>12</v>
      </c>
      <c r="AK4" s="41" t="s">
        <v>13</v>
      </c>
      <c r="AL4" s="41" t="s">
        <v>14</v>
      </c>
      <c r="AN4" s="41" t="s">
        <v>15</v>
      </c>
    </row>
    <row r="5" spans="1:41" x14ac:dyDescent="0.25">
      <c r="A5" s="39"/>
      <c r="B5" s="39"/>
      <c r="C5" s="39"/>
      <c r="D5" s="39"/>
      <c r="E5" s="39"/>
      <c r="F5" s="39"/>
      <c r="G5" s="39"/>
      <c r="H5" s="39"/>
      <c r="I5" s="39"/>
      <c r="J5" s="39"/>
      <c r="K5" s="39"/>
      <c r="L5" s="39"/>
      <c r="M5" s="39"/>
      <c r="N5" s="39"/>
      <c r="O5" s="39"/>
      <c r="P5" s="39"/>
      <c r="Q5" s="39"/>
      <c r="R5" s="39"/>
      <c r="S5" s="39"/>
      <c r="T5" s="39"/>
      <c r="U5" s="39"/>
      <c r="V5" s="39"/>
      <c r="W5" s="39"/>
      <c r="X5" s="39"/>
      <c r="Y5" s="39"/>
      <c r="Z5" s="39"/>
      <c r="AA5" s="39"/>
      <c r="AB5" s="39"/>
      <c r="AC5" s="39"/>
      <c r="AD5" s="39"/>
      <c r="AE5" s="39"/>
      <c r="AF5" s="39"/>
      <c r="AG5" s="39"/>
      <c r="AH5" s="41" t="s">
        <v>16</v>
      </c>
      <c r="AI5" s="41" t="s">
        <v>17</v>
      </c>
      <c r="AK5" s="41" t="s">
        <v>18</v>
      </c>
      <c r="AL5" s="41" t="s">
        <v>19</v>
      </c>
      <c r="AN5" s="41" t="s">
        <v>20</v>
      </c>
    </row>
    <row r="6" spans="1:41" ht="29.25" customHeight="1" x14ac:dyDescent="0.25">
      <c r="A6" s="39"/>
      <c r="B6" s="39"/>
      <c r="C6" s="39"/>
      <c r="D6" s="39"/>
      <c r="E6" s="39"/>
      <c r="F6" s="39"/>
      <c r="G6" s="39"/>
      <c r="H6" s="39"/>
      <c r="I6" s="39"/>
      <c r="J6" s="39"/>
      <c r="K6" s="39"/>
      <c r="L6" s="39"/>
      <c r="M6" s="39"/>
      <c r="N6" s="39"/>
      <c r="O6" s="39"/>
      <c r="P6" s="39"/>
      <c r="Q6" s="39"/>
      <c r="R6" s="39"/>
      <c r="S6" s="39"/>
      <c r="T6" s="39"/>
      <c r="U6" s="39"/>
      <c r="V6" s="39"/>
      <c r="W6" s="39"/>
      <c r="X6" s="39"/>
      <c r="Y6" s="39"/>
      <c r="Z6" s="39"/>
      <c r="AA6" s="39"/>
      <c r="AB6" s="39"/>
      <c r="AC6" s="39"/>
      <c r="AD6" s="39"/>
      <c r="AE6" s="39"/>
      <c r="AF6" s="39"/>
      <c r="AG6" s="39"/>
      <c r="AH6" s="41" t="s">
        <v>21</v>
      </c>
      <c r="AI6" s="41" t="s">
        <v>22</v>
      </c>
      <c r="AJ6" s="41" t="s">
        <v>23</v>
      </c>
      <c r="AK6" s="41" t="s">
        <v>24</v>
      </c>
      <c r="AL6" s="41" t="s">
        <v>25</v>
      </c>
      <c r="AN6" s="41" t="s">
        <v>26</v>
      </c>
    </row>
    <row r="7" spans="1:41" ht="24.75" customHeight="1" x14ac:dyDescent="0.25">
      <c r="A7" s="364" t="s">
        <v>27</v>
      </c>
      <c r="B7" s="364"/>
      <c r="C7" s="365">
        <v>44439</v>
      </c>
      <c r="D7" s="366"/>
      <c r="E7" s="366"/>
      <c r="F7" s="366"/>
      <c r="G7" s="377"/>
      <c r="H7" s="378"/>
      <c r="I7" s="378"/>
      <c r="J7" s="378"/>
      <c r="K7" s="378"/>
      <c r="L7" s="379"/>
      <c r="M7" s="370" t="s">
        <v>28</v>
      </c>
      <c r="N7" s="371"/>
      <c r="O7" s="371"/>
      <c r="P7" s="371"/>
      <c r="Q7" s="371"/>
      <c r="R7" s="371"/>
      <c r="S7" s="371"/>
      <c r="T7" s="371"/>
      <c r="U7" s="371"/>
      <c r="V7" s="372"/>
      <c r="W7" s="207" t="s">
        <v>29</v>
      </c>
      <c r="X7" s="43"/>
      <c r="Y7" s="209" t="s">
        <v>30</v>
      </c>
      <c r="Z7" s="421"/>
      <c r="AA7" s="422"/>
      <c r="AB7" s="207" t="s">
        <v>32</v>
      </c>
      <c r="AC7" s="229" t="s">
        <v>31</v>
      </c>
      <c r="AD7" s="230" t="s">
        <v>33</v>
      </c>
      <c r="AE7" s="231"/>
      <c r="AF7" s="376"/>
      <c r="AG7" s="376"/>
      <c r="AH7" s="41" t="s">
        <v>34</v>
      </c>
      <c r="AI7" s="41" t="s">
        <v>35</v>
      </c>
      <c r="AJ7" s="41" t="s">
        <v>36</v>
      </c>
      <c r="AN7" s="41" t="s">
        <v>37</v>
      </c>
    </row>
    <row r="8" spans="1:41" x14ac:dyDescent="0.25">
      <c r="A8" s="354" t="s">
        <v>38</v>
      </c>
      <c r="B8" s="354"/>
      <c r="C8" s="354"/>
      <c r="D8" s="354"/>
      <c r="E8" s="354"/>
      <c r="F8" s="354"/>
      <c r="G8" s="380" t="s">
        <v>39</v>
      </c>
      <c r="H8" s="381"/>
      <c r="I8" s="381"/>
      <c r="J8" s="381"/>
      <c r="K8" s="381"/>
      <c r="L8" s="381"/>
      <c r="M8" s="381"/>
      <c r="N8" s="381"/>
      <c r="O8" s="381"/>
      <c r="P8" s="381"/>
      <c r="Q8" s="381"/>
      <c r="R8" s="381"/>
      <c r="S8" s="381"/>
      <c r="T8" s="381"/>
      <c r="U8" s="381"/>
      <c r="V8" s="381"/>
      <c r="W8" s="381"/>
      <c r="X8" s="363"/>
      <c r="Y8" s="381"/>
      <c r="Z8" s="381"/>
      <c r="AA8" s="381"/>
      <c r="AB8" s="382"/>
      <c r="AC8" s="355" t="s">
        <v>40</v>
      </c>
      <c r="AD8" s="360" t="s">
        <v>41</v>
      </c>
      <c r="AE8" s="361"/>
      <c r="AF8" s="361"/>
      <c r="AG8" s="361"/>
      <c r="AH8" s="41" t="s">
        <v>42</v>
      </c>
      <c r="AI8" s="41" t="s">
        <v>43</v>
      </c>
      <c r="AN8" s="41" t="s">
        <v>44</v>
      </c>
    </row>
    <row r="9" spans="1:41" s="48" customFormat="1" ht="14.25" customHeight="1" x14ac:dyDescent="0.25">
      <c r="A9" s="347" t="s">
        <v>45</v>
      </c>
      <c r="B9" s="345" t="s">
        <v>46</v>
      </c>
      <c r="C9" s="347" t="s">
        <v>47</v>
      </c>
      <c r="D9" s="347" t="s">
        <v>2</v>
      </c>
      <c r="E9" s="347" t="s">
        <v>48</v>
      </c>
      <c r="F9" s="354" t="s">
        <v>49</v>
      </c>
      <c r="G9" s="354" t="s">
        <v>50</v>
      </c>
      <c r="H9" s="354"/>
      <c r="I9" s="354"/>
      <c r="J9" s="354"/>
      <c r="K9" s="380" t="s">
        <v>51</v>
      </c>
      <c r="L9" s="381"/>
      <c r="M9" s="381"/>
      <c r="N9" s="381"/>
      <c r="O9" s="381"/>
      <c r="P9" s="381"/>
      <c r="Q9" s="381"/>
      <c r="R9" s="381"/>
      <c r="S9" s="381"/>
      <c r="T9" s="382"/>
      <c r="U9" s="380" t="s">
        <v>52</v>
      </c>
      <c r="V9" s="381"/>
      <c r="W9" s="381"/>
      <c r="X9" s="381"/>
      <c r="Y9" s="381"/>
      <c r="Z9" s="381"/>
      <c r="AA9" s="381"/>
      <c r="AB9" s="382"/>
      <c r="AC9" s="359"/>
      <c r="AD9" s="360"/>
      <c r="AE9" s="361"/>
      <c r="AF9" s="361"/>
      <c r="AG9" s="361"/>
      <c r="AH9" s="41" t="s">
        <v>53</v>
      </c>
      <c r="AI9" s="41" t="s">
        <v>54</v>
      </c>
      <c r="AJ9" s="41" t="s">
        <v>55</v>
      </c>
    </row>
    <row r="10" spans="1:41" s="48" customFormat="1" ht="20.25" customHeight="1" x14ac:dyDescent="0.25">
      <c r="A10" s="347"/>
      <c r="B10" s="357"/>
      <c r="C10" s="347"/>
      <c r="D10" s="347"/>
      <c r="E10" s="347"/>
      <c r="F10" s="354"/>
      <c r="G10" s="356" t="s">
        <v>56</v>
      </c>
      <c r="H10" s="356"/>
      <c r="I10" s="356"/>
      <c r="J10" s="356"/>
      <c r="K10" s="343" t="s">
        <v>57</v>
      </c>
      <c r="L10" s="347" t="s">
        <v>58</v>
      </c>
      <c r="M10" s="354" t="s">
        <v>59</v>
      </c>
      <c r="N10" s="355" t="s">
        <v>60</v>
      </c>
      <c r="O10" s="347" t="s">
        <v>61</v>
      </c>
      <c r="P10" s="357" t="s">
        <v>62</v>
      </c>
      <c r="Q10" s="345" t="s">
        <v>63</v>
      </c>
      <c r="R10" s="347" t="s">
        <v>64</v>
      </c>
      <c r="S10" s="345" t="s">
        <v>65</v>
      </c>
      <c r="T10" s="345" t="s">
        <v>66</v>
      </c>
      <c r="U10" s="344" t="s">
        <v>67</v>
      </c>
      <c r="V10" s="347" t="s">
        <v>68</v>
      </c>
      <c r="W10" s="343" t="s">
        <v>69</v>
      </c>
      <c r="X10" s="345" t="s">
        <v>70</v>
      </c>
      <c r="Y10" s="347" t="s">
        <v>71</v>
      </c>
      <c r="Z10" s="347"/>
      <c r="AA10" s="347"/>
      <c r="AB10" s="347"/>
      <c r="AC10" s="359"/>
      <c r="AD10" s="362"/>
      <c r="AE10" s="363"/>
      <c r="AF10" s="363"/>
      <c r="AG10" s="363"/>
      <c r="AH10" s="48" t="s">
        <v>72</v>
      </c>
      <c r="AI10" s="48" t="s">
        <v>73</v>
      </c>
      <c r="AJ10" s="48" t="s">
        <v>74</v>
      </c>
      <c r="AL10" s="48" t="s">
        <v>75</v>
      </c>
      <c r="AO10" s="41" t="s">
        <v>76</v>
      </c>
    </row>
    <row r="11" spans="1:41" s="232" customFormat="1" ht="57.75" customHeight="1" x14ac:dyDescent="0.25">
      <c r="A11" s="345"/>
      <c r="B11" s="346"/>
      <c r="C11" s="345"/>
      <c r="D11" s="345"/>
      <c r="E11" s="345"/>
      <c r="F11" s="355"/>
      <c r="G11" s="49" t="s">
        <v>1</v>
      </c>
      <c r="H11" s="49" t="s">
        <v>0</v>
      </c>
      <c r="I11" s="49"/>
      <c r="J11" s="50" t="s">
        <v>77</v>
      </c>
      <c r="K11" s="344"/>
      <c r="L11" s="347"/>
      <c r="M11" s="354"/>
      <c r="N11" s="356"/>
      <c r="O11" s="347"/>
      <c r="P11" s="346"/>
      <c r="Q11" s="346"/>
      <c r="R11" s="347"/>
      <c r="S11" s="346"/>
      <c r="T11" s="346"/>
      <c r="U11" s="348"/>
      <c r="V11" s="347"/>
      <c r="W11" s="344"/>
      <c r="X11" s="346"/>
      <c r="Y11" s="51" t="s">
        <v>78</v>
      </c>
      <c r="Z11" s="51" t="s">
        <v>79</v>
      </c>
      <c r="AA11" s="51" t="s">
        <v>80</v>
      </c>
      <c r="AB11" s="51" t="s">
        <v>81</v>
      </c>
      <c r="AC11" s="356"/>
      <c r="AD11" s="112" t="s">
        <v>82</v>
      </c>
      <c r="AE11" s="112" t="s">
        <v>83</v>
      </c>
      <c r="AF11" s="112" t="s">
        <v>84</v>
      </c>
      <c r="AG11" s="51" t="s">
        <v>85</v>
      </c>
      <c r="AH11" s="232" t="s">
        <v>86</v>
      </c>
      <c r="AI11" s="232" t="s">
        <v>8</v>
      </c>
      <c r="AL11" s="232" t="s">
        <v>87</v>
      </c>
      <c r="AO11" s="78" t="s">
        <v>88</v>
      </c>
    </row>
    <row r="12" spans="1:41" ht="138.75" customHeight="1" x14ac:dyDescent="0.25">
      <c r="A12" s="423" t="s">
        <v>655</v>
      </c>
      <c r="B12" s="424" t="s">
        <v>656</v>
      </c>
      <c r="C12" s="383" t="s">
        <v>657</v>
      </c>
      <c r="D12" s="428" t="s">
        <v>15</v>
      </c>
      <c r="E12" s="384" t="s">
        <v>658</v>
      </c>
      <c r="F12" s="383" t="s">
        <v>659</v>
      </c>
      <c r="G12" s="297" t="s">
        <v>9</v>
      </c>
      <c r="H12" s="297" t="s">
        <v>18</v>
      </c>
      <c r="I12" s="84" t="str">
        <f>CONCATENATE(G12,H12)</f>
        <v>IMPROBABLEMAYOR</v>
      </c>
      <c r="J12" s="316" t="str">
        <f>I13</f>
        <v>2. ALTO</v>
      </c>
      <c r="K12" s="431" t="s">
        <v>660</v>
      </c>
      <c r="L12" s="103" t="s">
        <v>94</v>
      </c>
      <c r="M12" s="86" t="s">
        <v>3</v>
      </c>
      <c r="N12" s="57">
        <f>IF(M12="ASIGNADO",15,IF(M12="NO ASIGNADO",0,""))</f>
        <v>15</v>
      </c>
      <c r="O12" s="318">
        <f>SUM(N12:N18)</f>
        <v>100</v>
      </c>
      <c r="P12" s="320" t="s">
        <v>72</v>
      </c>
      <c r="Q12" s="323">
        <f>IF(Q15="DÉBIL",0,IF(Q15="MODERADO",50,IF(Q15="FUERTE",100,"")))</f>
        <v>100</v>
      </c>
      <c r="R12" s="387"/>
      <c r="S12" s="310" t="s">
        <v>95</v>
      </c>
      <c r="T12" s="310" t="s">
        <v>95</v>
      </c>
      <c r="U12" s="311" t="s">
        <v>126</v>
      </c>
      <c r="V12" s="313" t="s">
        <v>113</v>
      </c>
      <c r="W12" s="439">
        <v>43009</v>
      </c>
      <c r="X12" s="431" t="s">
        <v>781</v>
      </c>
      <c r="Y12" s="431" t="s">
        <v>782</v>
      </c>
      <c r="Z12" s="303" t="s">
        <v>213</v>
      </c>
      <c r="AA12" s="436" t="s">
        <v>100</v>
      </c>
      <c r="AB12" s="383" t="s">
        <v>661</v>
      </c>
      <c r="AC12" s="272"/>
      <c r="AD12" s="284" t="s">
        <v>662</v>
      </c>
      <c r="AE12" s="265" t="s">
        <v>663</v>
      </c>
      <c r="AF12" s="434" t="s">
        <v>664</v>
      </c>
      <c r="AG12" s="285" t="s">
        <v>665</v>
      </c>
      <c r="AH12" s="41" t="s">
        <v>104</v>
      </c>
      <c r="AI12" s="41" t="s">
        <v>105</v>
      </c>
      <c r="AJ12" s="41" t="s">
        <v>13</v>
      </c>
      <c r="AK12" s="41" t="s">
        <v>76</v>
      </c>
      <c r="AL12" s="41" t="s">
        <v>13</v>
      </c>
      <c r="AN12" s="41" t="s">
        <v>100</v>
      </c>
      <c r="AO12" s="41" t="s">
        <v>106</v>
      </c>
    </row>
    <row r="13" spans="1:41" ht="138.75" customHeight="1" x14ac:dyDescent="0.25">
      <c r="A13" s="423"/>
      <c r="B13" s="425"/>
      <c r="C13" s="426"/>
      <c r="D13" s="429"/>
      <c r="E13" s="385"/>
      <c r="F13" s="426"/>
      <c r="G13" s="297"/>
      <c r="H13" s="297"/>
      <c r="I13" s="84" t="str">
        <f>IF(I12="RARA VEZINSIGNIFICANTE","1. BAJO",IF(I12="RARA VEZMENOR","2. BAJO",IF(I12="IMPROBABLEINSIGNIFICANTE","3. BAJO",IF(I12="IMPROBABLEMENOR","4. BAJO",IF(I12="POSIBLEINSIGNIFICANTE","5. BAJO",IF(I12="RARA VEZMODERADO","1. MODERADO",IF(I12="IMPROBABLEMODERADO","2. MODERADO",IF(I12="POSIBLEMENOR","3. MODERADO",IF(I12="PROBABLEINSIGNIFICANTE","4. MODERADO",IF(I12="RARA VEZMAYOR","1. ALTO",IF(I12="IMPROBABLEMAYOR","2. ALTO",IF(I12="POSIBLEMODERADO","3. ALTO",IF(I12="PROBABLEMENOR","4. ALTO",IF(I12="PROBABLEMODERADO","5. ALTO",IF(I12="CASI SEGUROINSIGNIFICANTE","6. ALTO",IF(I12="CASI SEGUROMENOR","7. ALTO",IF(I12="RARA VEZCATASTRÓFICO","1. EXTREMO",IF(I12="IMPROBABLECATASTRÓFICO","2. EXTREMO",IF(I12="POSIBLEMAYOR","3. EXTREMO",IF(I12="POSIBLECATASTRÓFICO","4. EXTREMO",IF(I12="PROBABLEMAYOR","5. EXTREMO",IF(I12="PROBABLECATASTRÓFICO","6. EXTREMO",IF(I12="CASI SEGUROMODERADO","7. EXTREMO",IF(I12="CASI SEGUROMAYOR","8. EXTREMO",IF(I12="CASI SEGUROCATASTRÓFICO","9. EXTREMO","")))))))))))))))))))))))))</f>
        <v>2. ALTO</v>
      </c>
      <c r="J13" s="317"/>
      <c r="K13" s="432"/>
      <c r="L13" s="97" t="s">
        <v>107</v>
      </c>
      <c r="M13" s="88" t="s">
        <v>11</v>
      </c>
      <c r="N13" s="60">
        <f>IF(M13="ADECUADO",15,IF(M13="INADECUADO",0,""))</f>
        <v>15</v>
      </c>
      <c r="O13" s="319"/>
      <c r="P13" s="321"/>
      <c r="Q13" s="323"/>
      <c r="R13" s="388"/>
      <c r="S13" s="310"/>
      <c r="T13" s="310"/>
      <c r="U13" s="311"/>
      <c r="V13" s="314"/>
      <c r="W13" s="440"/>
      <c r="X13" s="432"/>
      <c r="Y13" s="432"/>
      <c r="Z13" s="304"/>
      <c r="AA13" s="437"/>
      <c r="AB13" s="426"/>
      <c r="AC13" s="272"/>
      <c r="AD13" s="284"/>
      <c r="AE13" s="265"/>
      <c r="AF13" s="434"/>
      <c r="AG13" s="286"/>
      <c r="AH13" s="41" t="s">
        <v>95</v>
      </c>
      <c r="AI13" s="41" t="s">
        <v>108</v>
      </c>
      <c r="AL13" s="41" t="s">
        <v>18</v>
      </c>
      <c r="AN13" s="41" t="s">
        <v>109</v>
      </c>
      <c r="AO13" s="41" t="s">
        <v>96</v>
      </c>
    </row>
    <row r="14" spans="1:41" ht="138.75" customHeight="1" x14ac:dyDescent="0.25">
      <c r="A14" s="423"/>
      <c r="B14" s="425"/>
      <c r="C14" s="426"/>
      <c r="D14" s="429"/>
      <c r="E14" s="385"/>
      <c r="F14" s="426"/>
      <c r="G14" s="297"/>
      <c r="H14" s="297"/>
      <c r="I14" s="84" t="str">
        <f>IF(OR(I13="1. BAJO",I13="2. BAJO",I13="3. BAJO",I13="4. BAJO",I13="5. BAJO"),"BAJO",IF(OR(I13="1. MODERADO",I13="2. MODERADO",I13="3. MODERADO",I13="4. MODERADO"),"MODERADO",IF(OR(I13="1. ALTO",I13="2. ALTO",I13="3. ALTO",I13="4. ALTO",I13="5. ALTO",I13="6. ALTO",I13="7. ALTO"),"ALTO",IF(OR(I13="1. EXTREMO",I13="2. EXTREMO",I13="3. EXTREMO",I13="4. EXTREMO",I13="5. EXTREMO",I13="6. EXTREMO",I13="7. EXTREMO",I13="8. EXTREMO",I13="9. EXTREMO"),"EXTREMO",""))))</f>
        <v>ALTO</v>
      </c>
      <c r="J14" s="317"/>
      <c r="K14" s="432"/>
      <c r="L14" s="97" t="s">
        <v>110</v>
      </c>
      <c r="M14" s="88" t="s">
        <v>16</v>
      </c>
      <c r="N14" s="60">
        <f>IF(M14="OPORTUNA",15,IF(M14="INOPORTUNA",0,""))</f>
        <v>15</v>
      </c>
      <c r="O14" s="319"/>
      <c r="P14" s="321"/>
      <c r="Q14" s="323"/>
      <c r="R14" s="388"/>
      <c r="S14" s="62" t="s">
        <v>111</v>
      </c>
      <c r="T14" s="62" t="s">
        <v>112</v>
      </c>
      <c r="U14" s="311"/>
      <c r="V14" s="314"/>
      <c r="W14" s="440"/>
      <c r="X14" s="432"/>
      <c r="Y14" s="432"/>
      <c r="Z14" s="304"/>
      <c r="AA14" s="437"/>
      <c r="AB14" s="426"/>
      <c r="AC14" s="272"/>
      <c r="AD14" s="284"/>
      <c r="AE14" s="265"/>
      <c r="AF14" s="434"/>
      <c r="AG14" s="286"/>
      <c r="AH14" s="41" t="s">
        <v>113</v>
      </c>
      <c r="AI14" s="41" t="s">
        <v>114</v>
      </c>
      <c r="AJ14" s="41" t="s">
        <v>97</v>
      </c>
      <c r="AK14" s="41" t="s">
        <v>115</v>
      </c>
      <c r="AL14" s="41" t="s">
        <v>24</v>
      </c>
      <c r="AO14" s="41" t="s">
        <v>116</v>
      </c>
    </row>
    <row r="15" spans="1:41" ht="84" customHeight="1" x14ac:dyDescent="0.25">
      <c r="A15" s="423"/>
      <c r="B15" s="425"/>
      <c r="C15" s="426"/>
      <c r="D15" s="429"/>
      <c r="E15" s="113" t="s">
        <v>117</v>
      </c>
      <c r="F15" s="426"/>
      <c r="G15" s="297"/>
      <c r="H15" s="297"/>
      <c r="I15" s="84"/>
      <c r="J15" s="317"/>
      <c r="K15" s="432"/>
      <c r="L15" s="97" t="s">
        <v>217</v>
      </c>
      <c r="M15" s="88" t="s">
        <v>119</v>
      </c>
      <c r="N15" s="60">
        <f>IF(M15="PREVENIR",15,IF(M15="DETECTAR",10,IF(M15="NO ES UN CONTROL",0,"")))</f>
        <v>15</v>
      </c>
      <c r="O15" s="288" t="str">
        <f>IF(O12&lt;86,"DÉBIL",IF(O12&lt;96,"MODERADO",IF(O12&lt;101,"FUERTE","")))</f>
        <v>FUERTE</v>
      </c>
      <c r="P15" s="321"/>
      <c r="Q15" s="290" t="str">
        <f>IF(AND(O15="FUERTE",P12="FUERTE (SIEMPRE SE EJECUTA)"),"FUERTE",IF(OR(O15="DÉBIL",P12="DÉBIL (NO SE EJECUTA)"),"DÉBIL",IF(OR(O15="MODERADO",P12="MODERADO (ALGUNAS VECES)"),"MODERADO")))</f>
        <v>FUERTE</v>
      </c>
      <c r="R15" s="397" t="str">
        <f>IF(AND(O15="FUERTE",P12="FUERTE (SIEMPRE SE EJECUTA)"),"NO","SÍ")</f>
        <v>NO</v>
      </c>
      <c r="S15" s="294">
        <f>IF(AND($Q$15="FUERTE",$S$12="DIRECTAMENTE",$T$12="DIRECTAMENTE"),2,IF(AND($Q$15="FUERTE",$S$12="DIRECTAMENTE",$T$12="INDIRECTAMENTE"),2,IF(AND($Q$15="FUERTE",$S$12="DIRECTAMENTE",$T$12="NO DISMINUYE"),2,IF(AND($Q$15="FUERTE",$S$12="NO DISMINUYE",$T$12="DIRECTAMENTE"),0,IF(AND($Q$15="MODERADO",$S$12="DIRECTAMENTE",$T$12="DIRECTAMENTE"),1,IF(AND($Q$15="MODERADO",$S$12="DIRECTAMENTE",$T$12="INDIRECTAMENTE"),1,IF(AND($Q$15="MODERADO",$S$12="DIRECTAMENTE",$T$12="NO DISMINUYE"),1,IF(AND($Q$15="MODERADO",$S$12="NO DISMINUYE",$T$12="DIRECTAMENTE"),0,"N/A"))))))))</f>
        <v>2</v>
      </c>
      <c r="T15" s="295">
        <f>IF(AND($Q$15="FUERTE",$S$12="DIRECTAMENTE",$T$12="DIRECTAMENTE"),2,IF(AND($Q$15="FUERTE",$S$12="DIRECTAMENTE",$T$12="INDIRECTAMENTE"),1,IF(AND($Q$15="FUERTE",$S$12="DIRECTAMENTE",$T$12="NO DISMINUYE"),0,IF(AND($Q$15="FUERTE",$S$12="NO DISMINUYE",$T$12="DIRECTAMENTE"),2,IF(AND($Q$15="MODERADO",$S$12="DIRECTAMENTE",$T$12="DIRECTAMENTE"),1,IF(AND($Q$15="MODERADO",$S$12="DIRECTAMENTE",$T$12="INDIRECTAMENTE"),0,IF(AND($Q$15="MODERADO",$S$12="DIRECTAMENTE",$T$12="NO DISMINUYE"),0,IF(AND($Q$15="MODERADO",$S$12="NO DISMINUYE",$T$12="DIRECTAMENTE"),1,"N/A"))))))))</f>
        <v>2</v>
      </c>
      <c r="U15" s="311"/>
      <c r="V15" s="314"/>
      <c r="W15" s="440"/>
      <c r="X15" s="432"/>
      <c r="Y15" s="432"/>
      <c r="Z15" s="305"/>
      <c r="AA15" s="437"/>
      <c r="AB15" s="426"/>
      <c r="AC15" s="272"/>
      <c r="AD15" s="284"/>
      <c r="AE15" s="265"/>
      <c r="AF15" s="434" t="s">
        <v>666</v>
      </c>
      <c r="AG15" s="286"/>
      <c r="AH15" s="41" t="s">
        <v>95</v>
      </c>
      <c r="AO15" s="41" t="s">
        <v>121</v>
      </c>
    </row>
    <row r="16" spans="1:41" ht="55.5" customHeight="1" x14ac:dyDescent="0.25">
      <c r="A16" s="423"/>
      <c r="B16" s="425"/>
      <c r="C16" s="426"/>
      <c r="D16" s="429"/>
      <c r="E16" s="442" t="s">
        <v>667</v>
      </c>
      <c r="F16" s="426"/>
      <c r="G16" s="297"/>
      <c r="H16" s="297"/>
      <c r="I16" s="84"/>
      <c r="J16" s="317"/>
      <c r="K16" s="432"/>
      <c r="L16" s="97" t="s">
        <v>123</v>
      </c>
      <c r="M16" s="88" t="s">
        <v>34</v>
      </c>
      <c r="N16" s="60">
        <f>IF(M16="CONFIABLE",15,IF(M16="NO CONFIABLE",0,""))</f>
        <v>15</v>
      </c>
      <c r="O16" s="289"/>
      <c r="P16" s="321"/>
      <c r="Q16" s="290"/>
      <c r="R16" s="397"/>
      <c r="S16" s="294"/>
      <c r="T16" s="296"/>
      <c r="U16" s="311"/>
      <c r="V16" s="314"/>
      <c r="W16" s="440"/>
      <c r="X16" s="432"/>
      <c r="Y16" s="432"/>
      <c r="Z16" s="64" t="s">
        <v>124</v>
      </c>
      <c r="AA16" s="437"/>
      <c r="AB16" s="426"/>
      <c r="AC16" s="272"/>
      <c r="AD16" s="284"/>
      <c r="AE16" s="265"/>
      <c r="AF16" s="434"/>
      <c r="AG16" s="286"/>
      <c r="AH16" s="41" t="s">
        <v>125</v>
      </c>
      <c r="AJ16" s="41" t="s">
        <v>21</v>
      </c>
      <c r="AK16" s="41" t="s">
        <v>119</v>
      </c>
      <c r="AL16" s="41" t="s">
        <v>22</v>
      </c>
      <c r="AO16" s="41" t="s">
        <v>126</v>
      </c>
    </row>
    <row r="17" spans="1:41" ht="66.75" customHeight="1" x14ac:dyDescent="0.25">
      <c r="A17" s="423"/>
      <c r="B17" s="425"/>
      <c r="C17" s="426"/>
      <c r="D17" s="429"/>
      <c r="E17" s="442"/>
      <c r="F17" s="426"/>
      <c r="G17" s="297"/>
      <c r="H17" s="297"/>
      <c r="I17" s="84"/>
      <c r="J17" s="317"/>
      <c r="K17" s="432"/>
      <c r="L17" s="97" t="s">
        <v>127</v>
      </c>
      <c r="M17" s="88" t="s">
        <v>42</v>
      </c>
      <c r="N17" s="60">
        <f>IF(M17="SE INVESTIGAN Y SE RESUELVEN OPORTUNAMENTE",15,IF(M17="NO SE INVESTIGAN Y SE RESUELVEN OPORTUNAMENTE",0,""))</f>
        <v>15</v>
      </c>
      <c r="O17" s="289"/>
      <c r="P17" s="321"/>
      <c r="Q17" s="290"/>
      <c r="R17" s="397"/>
      <c r="S17" s="294"/>
      <c r="T17" s="296"/>
      <c r="U17" s="311"/>
      <c r="V17" s="314"/>
      <c r="W17" s="440"/>
      <c r="X17" s="432"/>
      <c r="Y17" s="432"/>
      <c r="Z17" s="303" t="s">
        <v>668</v>
      </c>
      <c r="AA17" s="437"/>
      <c r="AB17" s="426"/>
      <c r="AC17" s="272"/>
      <c r="AD17" s="284"/>
      <c r="AE17" s="265"/>
      <c r="AF17" s="434"/>
      <c r="AG17" s="286"/>
      <c r="AH17" s="41" t="s">
        <v>108</v>
      </c>
      <c r="AO17" s="41" t="s">
        <v>129</v>
      </c>
    </row>
    <row r="18" spans="1:41" ht="60.75" customHeight="1" x14ac:dyDescent="0.25">
      <c r="A18" s="424"/>
      <c r="B18" s="425"/>
      <c r="C18" s="427"/>
      <c r="D18" s="430"/>
      <c r="E18" s="443"/>
      <c r="F18" s="427"/>
      <c r="G18" s="334"/>
      <c r="H18" s="334"/>
      <c r="I18" s="84"/>
      <c r="J18" s="317"/>
      <c r="K18" s="433"/>
      <c r="L18" s="93" t="s">
        <v>130</v>
      </c>
      <c r="M18" s="91" t="s">
        <v>53</v>
      </c>
      <c r="N18" s="67">
        <f>IF(M18="COMPLETA",10,IF(M18="INCOMPLETA",5,IF(M18="NO EXISTE",0,"")))</f>
        <v>10</v>
      </c>
      <c r="O18" s="289"/>
      <c r="P18" s="322"/>
      <c r="Q18" s="291"/>
      <c r="R18" s="398"/>
      <c r="S18" s="295"/>
      <c r="T18" s="296"/>
      <c r="U18" s="312"/>
      <c r="V18" s="314"/>
      <c r="W18" s="441"/>
      <c r="X18" s="433"/>
      <c r="Y18" s="433"/>
      <c r="Z18" s="305"/>
      <c r="AA18" s="438"/>
      <c r="AB18" s="427"/>
      <c r="AC18" s="303"/>
      <c r="AD18" s="285"/>
      <c r="AE18" s="328"/>
      <c r="AF18" s="435"/>
      <c r="AG18" s="287"/>
      <c r="AO18" s="41" t="s">
        <v>131</v>
      </c>
    </row>
    <row r="19" spans="1:41" ht="27.75" customHeight="1" x14ac:dyDescent="0.25">
      <c r="A19" s="284" t="s">
        <v>160</v>
      </c>
      <c r="B19" s="284"/>
      <c r="C19" s="284"/>
      <c r="D19" s="284"/>
      <c r="E19" s="284"/>
      <c r="F19" s="284"/>
      <c r="G19" s="284"/>
      <c r="H19" s="284"/>
      <c r="I19" s="284"/>
      <c r="J19" s="284"/>
      <c r="K19" s="284"/>
      <c r="L19" s="284"/>
      <c r="M19" s="284"/>
      <c r="N19" s="284"/>
      <c r="O19" s="284"/>
      <c r="P19" s="284"/>
      <c r="Q19" s="284"/>
      <c r="R19" s="284"/>
      <c r="S19" s="284"/>
      <c r="T19" s="284"/>
      <c r="U19" s="284"/>
      <c r="V19" s="284"/>
      <c r="W19" s="284"/>
      <c r="X19" s="284"/>
      <c r="Y19" s="284"/>
      <c r="Z19" s="284"/>
      <c r="AA19" s="284"/>
      <c r="AB19" s="284"/>
      <c r="AC19" s="284"/>
      <c r="AD19" s="284"/>
      <c r="AE19" s="284"/>
      <c r="AF19" s="284"/>
      <c r="AG19" s="284"/>
      <c r="AO19" s="41" t="s">
        <v>161</v>
      </c>
    </row>
    <row r="20" spans="1:41" ht="21.75" customHeight="1" x14ac:dyDescent="0.25">
      <c r="A20" s="278" t="s">
        <v>162</v>
      </c>
      <c r="B20" s="278"/>
      <c r="C20" s="278"/>
      <c r="D20" s="278"/>
      <c r="E20" s="278"/>
      <c r="F20" s="278"/>
      <c r="G20" s="278"/>
      <c r="H20" s="278"/>
      <c r="I20" s="278"/>
      <c r="J20" s="278"/>
      <c r="K20" s="278"/>
      <c r="L20" s="278"/>
      <c r="M20" s="278"/>
      <c r="N20" s="278"/>
      <c r="O20" s="278"/>
      <c r="P20" s="278"/>
      <c r="Q20" s="278"/>
      <c r="R20" s="278"/>
      <c r="S20" s="278"/>
      <c r="T20" s="278"/>
      <c r="U20" s="278"/>
      <c r="V20" s="278"/>
      <c r="W20" s="278"/>
      <c r="X20" s="278"/>
      <c r="Y20" s="278"/>
      <c r="Z20" s="278"/>
      <c r="AA20" s="278"/>
      <c r="AB20" s="278"/>
      <c r="AC20" s="278"/>
      <c r="AD20" s="278"/>
      <c r="AE20" s="278"/>
      <c r="AF20" s="278"/>
      <c r="AG20" s="278"/>
      <c r="AO20" s="41" t="s">
        <v>163</v>
      </c>
    </row>
    <row r="21" spans="1:41" ht="27.75" customHeight="1" x14ac:dyDescent="0.25">
      <c r="A21" s="444" t="s">
        <v>164</v>
      </c>
      <c r="B21" s="444"/>
      <c r="C21" s="444" t="s">
        <v>165</v>
      </c>
      <c r="D21" s="444"/>
      <c r="E21" s="444"/>
      <c r="F21" s="444"/>
      <c r="G21" s="444"/>
      <c r="H21" s="444"/>
      <c r="I21" s="444"/>
      <c r="J21" s="444"/>
      <c r="K21" s="444"/>
      <c r="L21" s="444"/>
      <c r="M21" s="444"/>
      <c r="N21" s="444"/>
      <c r="O21" s="444"/>
      <c r="P21" s="444"/>
      <c r="Q21" s="444"/>
      <c r="R21" s="444"/>
      <c r="S21" s="444"/>
      <c r="T21" s="444"/>
      <c r="U21" s="444"/>
      <c r="V21" s="444"/>
      <c r="W21" s="444"/>
      <c r="X21" s="444"/>
      <c r="Y21" s="444"/>
      <c r="Z21" s="281" t="s">
        <v>219</v>
      </c>
      <c r="AA21" s="281"/>
      <c r="AB21" s="281"/>
      <c r="AC21" s="281"/>
      <c r="AD21" s="281" t="s">
        <v>167</v>
      </c>
      <c r="AE21" s="281"/>
      <c r="AF21" s="281"/>
      <c r="AG21" s="281"/>
      <c r="AO21" s="41" t="s">
        <v>168</v>
      </c>
    </row>
    <row r="22" spans="1:41" s="68" customFormat="1" ht="27.75" customHeight="1" x14ac:dyDescent="0.25">
      <c r="A22" s="265">
        <v>1</v>
      </c>
      <c r="B22" s="265"/>
      <c r="C22" s="383" t="s">
        <v>647</v>
      </c>
      <c r="D22" s="383"/>
      <c r="E22" s="383"/>
      <c r="F22" s="383"/>
      <c r="G22" s="383"/>
      <c r="H22" s="383"/>
      <c r="I22" s="383"/>
      <c r="J22" s="383"/>
      <c r="K22" s="383"/>
      <c r="L22" s="383"/>
      <c r="M22" s="383"/>
      <c r="N22" s="383"/>
      <c r="O22" s="383"/>
      <c r="P22" s="383"/>
      <c r="Q22" s="383"/>
      <c r="R22" s="383"/>
      <c r="S22" s="383"/>
      <c r="T22" s="383"/>
      <c r="U22" s="383"/>
      <c r="V22" s="383"/>
      <c r="W22" s="383"/>
      <c r="X22" s="383"/>
      <c r="Y22" s="383"/>
      <c r="Z22" s="405">
        <v>44317</v>
      </c>
      <c r="AA22" s="406"/>
      <c r="AB22" s="406"/>
      <c r="AC22" s="407"/>
      <c r="AD22" s="284" t="s">
        <v>669</v>
      </c>
      <c r="AE22" s="272"/>
      <c r="AF22" s="272"/>
      <c r="AG22" s="272"/>
      <c r="AO22" s="41" t="s">
        <v>171</v>
      </c>
    </row>
    <row r="23" spans="1:41" s="68" customFormat="1" ht="27.75" customHeight="1" x14ac:dyDescent="0.25">
      <c r="A23" s="265"/>
      <c r="B23" s="265"/>
      <c r="C23" s="383"/>
      <c r="D23" s="383"/>
      <c r="E23" s="383"/>
      <c r="F23" s="383"/>
      <c r="G23" s="383"/>
      <c r="H23" s="383"/>
      <c r="I23" s="383"/>
      <c r="J23" s="383"/>
      <c r="K23" s="383"/>
      <c r="L23" s="383"/>
      <c r="M23" s="383"/>
      <c r="N23" s="383"/>
      <c r="O23" s="383"/>
      <c r="P23" s="383"/>
      <c r="Q23" s="383"/>
      <c r="R23" s="383"/>
      <c r="S23" s="383"/>
      <c r="T23" s="383"/>
      <c r="U23" s="383"/>
      <c r="V23" s="383"/>
      <c r="W23" s="383"/>
      <c r="X23" s="383"/>
      <c r="Y23" s="383"/>
      <c r="Z23" s="405"/>
      <c r="AA23" s="406"/>
      <c r="AB23" s="406"/>
      <c r="AC23" s="407"/>
      <c r="AD23" s="284"/>
      <c r="AE23" s="272"/>
      <c r="AF23" s="272"/>
      <c r="AG23" s="272"/>
      <c r="AO23" s="41"/>
    </row>
    <row r="24" spans="1:41" s="68" customFormat="1" ht="27.75" customHeight="1" x14ac:dyDescent="0.25">
      <c r="A24" s="265"/>
      <c r="B24" s="265"/>
      <c r="C24" s="337"/>
      <c r="D24" s="337"/>
      <c r="E24" s="337"/>
      <c r="F24" s="337"/>
      <c r="G24" s="337"/>
      <c r="H24" s="337"/>
      <c r="I24" s="337"/>
      <c r="J24" s="337"/>
      <c r="K24" s="337"/>
      <c r="L24" s="337"/>
      <c r="M24" s="337"/>
      <c r="N24" s="337"/>
      <c r="O24" s="337"/>
      <c r="P24" s="337"/>
      <c r="Q24" s="337"/>
      <c r="R24" s="337"/>
      <c r="S24" s="337"/>
      <c r="T24" s="337"/>
      <c r="U24" s="337"/>
      <c r="V24" s="337"/>
      <c r="W24" s="337"/>
      <c r="X24" s="337"/>
      <c r="Y24" s="337"/>
      <c r="Z24" s="272"/>
      <c r="AA24" s="272"/>
      <c r="AB24" s="272"/>
      <c r="AC24" s="272"/>
      <c r="AD24" s="272"/>
      <c r="AE24" s="272"/>
      <c r="AF24" s="272"/>
      <c r="AG24" s="272"/>
      <c r="AO24" s="41"/>
    </row>
    <row r="25" spans="1:41" ht="15" customHeight="1" x14ac:dyDescent="0.25">
      <c r="A25" s="278" t="s">
        <v>182</v>
      </c>
      <c r="B25" s="278"/>
      <c r="C25" s="278"/>
      <c r="D25" s="278"/>
      <c r="E25" s="278"/>
      <c r="F25" s="278"/>
      <c r="G25" s="278"/>
      <c r="H25" s="278"/>
      <c r="I25" s="278"/>
      <c r="J25" s="278"/>
      <c r="K25" s="278"/>
      <c r="L25" s="278"/>
      <c r="M25" s="278"/>
      <c r="N25" s="278"/>
      <c r="O25" s="278"/>
      <c r="P25" s="278"/>
      <c r="Q25" s="278"/>
      <c r="R25" s="278"/>
      <c r="S25" s="278"/>
      <c r="T25" s="278"/>
      <c r="U25" s="278"/>
      <c r="V25" s="278"/>
      <c r="W25" s="278"/>
      <c r="X25" s="278"/>
      <c r="Y25" s="278"/>
      <c r="Z25" s="278"/>
      <c r="AA25" s="278"/>
      <c r="AB25" s="278"/>
      <c r="AC25" s="278"/>
      <c r="AD25" s="278"/>
      <c r="AE25" s="278"/>
      <c r="AF25" s="278"/>
      <c r="AG25" s="278"/>
      <c r="AO25" s="41" t="s">
        <v>183</v>
      </c>
    </row>
    <row r="26" spans="1:41" s="222" customFormat="1" ht="30.75" customHeight="1" x14ac:dyDescent="0.25">
      <c r="A26" s="445" t="s">
        <v>167</v>
      </c>
      <c r="B26" s="445"/>
      <c r="C26" s="445"/>
      <c r="D26" s="445"/>
      <c r="E26" s="445"/>
      <c r="F26" s="445"/>
      <c r="G26" s="445" t="s">
        <v>184</v>
      </c>
      <c r="H26" s="445"/>
      <c r="I26" s="445"/>
      <c r="J26" s="445"/>
      <c r="K26" s="445"/>
      <c r="L26" s="445"/>
      <c r="M26" s="445" t="s">
        <v>185</v>
      </c>
      <c r="N26" s="445"/>
      <c r="O26" s="445"/>
      <c r="P26" s="445"/>
      <c r="Q26" s="445"/>
      <c r="R26" s="445"/>
      <c r="S26" s="445"/>
      <c r="T26" s="445"/>
      <c r="U26" s="445"/>
      <c r="V26" s="445"/>
      <c r="W26" s="445" t="s">
        <v>186</v>
      </c>
      <c r="X26" s="445"/>
      <c r="Y26" s="445"/>
      <c r="Z26" s="445"/>
      <c r="AA26" s="445"/>
      <c r="AB26" s="400" t="s">
        <v>650</v>
      </c>
      <c r="AC26" s="401"/>
      <c r="AD26" s="401"/>
      <c r="AE26" s="401"/>
      <c r="AF26" s="401"/>
      <c r="AG26" s="402"/>
      <c r="AH26" s="70"/>
      <c r="AO26" s="41" t="s">
        <v>187</v>
      </c>
    </row>
    <row r="27" spans="1:41" s="233" customFormat="1" ht="33.75" customHeight="1" x14ac:dyDescent="0.25">
      <c r="A27" s="105" t="s">
        <v>188</v>
      </c>
      <c r="B27" s="415" t="s">
        <v>670</v>
      </c>
      <c r="C27" s="415"/>
      <c r="D27" s="415"/>
      <c r="E27" s="415"/>
      <c r="F27" s="415"/>
      <c r="G27" s="106" t="s">
        <v>188</v>
      </c>
      <c r="H27" s="415" t="s">
        <v>671</v>
      </c>
      <c r="I27" s="415"/>
      <c r="J27" s="415"/>
      <c r="K27" s="415"/>
      <c r="L27" s="415"/>
      <c r="M27" s="106" t="s">
        <v>188</v>
      </c>
      <c r="N27" s="106"/>
      <c r="O27" s="415" t="s">
        <v>226</v>
      </c>
      <c r="P27" s="415"/>
      <c r="Q27" s="415"/>
      <c r="R27" s="415"/>
      <c r="S27" s="415"/>
      <c r="T27" s="415"/>
      <c r="U27" s="415"/>
      <c r="V27" s="415"/>
      <c r="W27" s="105" t="s">
        <v>188</v>
      </c>
      <c r="X27" s="415" t="s">
        <v>672</v>
      </c>
      <c r="Y27" s="415"/>
      <c r="Z27" s="415"/>
      <c r="AA27" s="415"/>
      <c r="AB27" s="105" t="s">
        <v>188</v>
      </c>
      <c r="AC27" s="415" t="s">
        <v>673</v>
      </c>
      <c r="AD27" s="415"/>
      <c r="AE27" s="415"/>
      <c r="AF27" s="415"/>
      <c r="AG27" s="415"/>
      <c r="AO27" s="41" t="s">
        <v>193</v>
      </c>
    </row>
    <row r="28" spans="1:41" s="233" customFormat="1" ht="32.25" customHeight="1" x14ac:dyDescent="0.25">
      <c r="A28" s="105" t="s">
        <v>194</v>
      </c>
      <c r="B28" s="415" t="s">
        <v>674</v>
      </c>
      <c r="C28" s="415"/>
      <c r="D28" s="415"/>
      <c r="E28" s="415"/>
      <c r="F28" s="415"/>
      <c r="G28" s="105" t="s">
        <v>194</v>
      </c>
      <c r="H28" s="415" t="s">
        <v>675</v>
      </c>
      <c r="I28" s="415"/>
      <c r="J28" s="415"/>
      <c r="K28" s="415"/>
      <c r="L28" s="415"/>
      <c r="M28" s="106" t="s">
        <v>194</v>
      </c>
      <c r="N28" s="106"/>
      <c r="O28" s="415" t="s">
        <v>676</v>
      </c>
      <c r="P28" s="415"/>
      <c r="Q28" s="415"/>
      <c r="R28" s="415"/>
      <c r="S28" s="415"/>
      <c r="T28" s="415"/>
      <c r="U28" s="415"/>
      <c r="V28" s="415"/>
      <c r="W28" s="105" t="s">
        <v>194</v>
      </c>
      <c r="X28" s="415" t="s">
        <v>677</v>
      </c>
      <c r="Y28" s="415"/>
      <c r="Z28" s="415"/>
      <c r="AA28" s="415"/>
      <c r="AB28" s="105" t="s">
        <v>194</v>
      </c>
      <c r="AC28" s="240" t="s">
        <v>678</v>
      </c>
      <c r="AD28" s="241"/>
      <c r="AE28" s="241"/>
      <c r="AF28" s="241"/>
      <c r="AG28" s="242"/>
      <c r="AO28" s="41" t="s">
        <v>199</v>
      </c>
    </row>
    <row r="29" spans="1:41" s="68" customFormat="1" x14ac:dyDescent="0.25">
      <c r="D29" s="41"/>
      <c r="AO29" s="41" t="s">
        <v>200</v>
      </c>
    </row>
    <row r="30" spans="1:41" x14ac:dyDescent="0.25">
      <c r="AO30" s="41" t="s">
        <v>201</v>
      </c>
    </row>
    <row r="31" spans="1:41" x14ac:dyDescent="0.25">
      <c r="AO31" s="41" t="s">
        <v>202</v>
      </c>
    </row>
    <row r="32" spans="1:41" x14ac:dyDescent="0.25">
      <c r="AO32" s="41" t="s">
        <v>203</v>
      </c>
    </row>
    <row r="33" spans="41:41" x14ac:dyDescent="0.25">
      <c r="AO33" s="41" t="s">
        <v>204</v>
      </c>
    </row>
    <row r="34" spans="41:41" x14ac:dyDescent="0.25">
      <c r="AO34" s="41" t="s">
        <v>205</v>
      </c>
    </row>
  </sheetData>
  <sheetProtection selectLockedCells="1"/>
  <dataConsolidate/>
  <mergeCells count="106">
    <mergeCell ref="B27:F27"/>
    <mergeCell ref="H27:L27"/>
    <mergeCell ref="O27:V27"/>
    <mergeCell ref="X27:AA27"/>
    <mergeCell ref="AC27:AG27"/>
    <mergeCell ref="B28:F28"/>
    <mergeCell ref="H28:L28"/>
    <mergeCell ref="O28:V28"/>
    <mergeCell ref="X28:AA28"/>
    <mergeCell ref="AC28:AG28"/>
    <mergeCell ref="A24:B24"/>
    <mergeCell ref="C24:Y24"/>
    <mergeCell ref="Z24:AC24"/>
    <mergeCell ref="AD24:AG24"/>
    <mergeCell ref="A25:AG25"/>
    <mergeCell ref="A26:F26"/>
    <mergeCell ref="G26:L26"/>
    <mergeCell ref="M26:V26"/>
    <mergeCell ref="W26:AA26"/>
    <mergeCell ref="AB26:AG26"/>
    <mergeCell ref="A22:B22"/>
    <mergeCell ref="C22:Y22"/>
    <mergeCell ref="Z22:AC22"/>
    <mergeCell ref="AD22:AG22"/>
    <mergeCell ref="A23:B23"/>
    <mergeCell ref="C23:Y23"/>
    <mergeCell ref="Z23:AC23"/>
    <mergeCell ref="AD23:AG23"/>
    <mergeCell ref="E16:E18"/>
    <mergeCell ref="Z17:Z18"/>
    <mergeCell ref="A19:AG19"/>
    <mergeCell ref="A20:AG20"/>
    <mergeCell ref="A21:B21"/>
    <mergeCell ref="C21:Y21"/>
    <mergeCell ref="Z21:AC21"/>
    <mergeCell ref="AD21:AG21"/>
    <mergeCell ref="AD12:AD18"/>
    <mergeCell ref="AE12:AE18"/>
    <mergeCell ref="AF12:AF14"/>
    <mergeCell ref="AG12:AG18"/>
    <mergeCell ref="O15:O18"/>
    <mergeCell ref="Q15:Q18"/>
    <mergeCell ref="R15:R18"/>
    <mergeCell ref="S15:S18"/>
    <mergeCell ref="X10:X11"/>
    <mergeCell ref="Y10:AB10"/>
    <mergeCell ref="S10:S11"/>
    <mergeCell ref="T10:T11"/>
    <mergeCell ref="U10:U11"/>
    <mergeCell ref="V10:V11"/>
    <mergeCell ref="T15:T18"/>
    <mergeCell ref="AF15:AF18"/>
    <mergeCell ref="X12:X18"/>
    <mergeCell ref="Y12:Y18"/>
    <mergeCell ref="Z12:Z15"/>
    <mergeCell ref="AA12:AA18"/>
    <mergeCell ref="AB12:AB18"/>
    <mergeCell ref="AC12:AC18"/>
    <mergeCell ref="S12:S13"/>
    <mergeCell ref="T12:T13"/>
    <mergeCell ref="U12:U18"/>
    <mergeCell ref="V12:V18"/>
    <mergeCell ref="W12:W18"/>
    <mergeCell ref="Q10:Q11"/>
    <mergeCell ref="R10:R11"/>
    <mergeCell ref="H12:H18"/>
    <mergeCell ref="J12:J18"/>
    <mergeCell ref="K12:K18"/>
    <mergeCell ref="O12:O14"/>
    <mergeCell ref="P12:P18"/>
    <mergeCell ref="Q12:Q14"/>
    <mergeCell ref="W10:W11"/>
    <mergeCell ref="R12:R14"/>
    <mergeCell ref="O10:O11"/>
    <mergeCell ref="P10:P11"/>
    <mergeCell ref="A12:A18"/>
    <mergeCell ref="B12:B18"/>
    <mergeCell ref="C12:C18"/>
    <mergeCell ref="D12:D18"/>
    <mergeCell ref="E12:E14"/>
    <mergeCell ref="F12:F18"/>
    <mergeCell ref="G12:G18"/>
    <mergeCell ref="A7:B7"/>
    <mergeCell ref="C7:F7"/>
    <mergeCell ref="G7:L7"/>
    <mergeCell ref="M7:V7"/>
    <mergeCell ref="Z7:AA7"/>
    <mergeCell ref="AF7:AG7"/>
    <mergeCell ref="A8:F8"/>
    <mergeCell ref="G8:AB8"/>
    <mergeCell ref="AC8:AC11"/>
    <mergeCell ref="AD8:AG10"/>
    <mergeCell ref="A9:A11"/>
    <mergeCell ref="B9:B11"/>
    <mergeCell ref="C9:C11"/>
    <mergeCell ref="D9:D11"/>
    <mergeCell ref="E9:E11"/>
    <mergeCell ref="F9:F11"/>
    <mergeCell ref="G9:J9"/>
    <mergeCell ref="K9:T9"/>
    <mergeCell ref="U9:AB9"/>
    <mergeCell ref="G10:J10"/>
    <mergeCell ref="K10:K11"/>
    <mergeCell ref="L10:L11"/>
    <mergeCell ref="M10:M11"/>
    <mergeCell ref="N10:N11"/>
  </mergeCells>
  <conditionalFormatting sqref="J12:J18">
    <cfRule type="containsText" dxfId="235" priority="5" operator="containsText" text="EXTREMO">
      <formula>NOT(ISERROR(SEARCH("EXTREMO",J12)))</formula>
    </cfRule>
    <cfRule type="containsText" dxfId="234" priority="6" operator="containsText" text="ALTO">
      <formula>NOT(ISERROR(SEARCH("ALTO",J12)))</formula>
    </cfRule>
    <cfRule type="containsText" dxfId="233" priority="7" operator="containsText" text="MODERADO">
      <formula>NOT(ISERROR(SEARCH("MODERADO",J12)))</formula>
    </cfRule>
    <cfRule type="containsText" dxfId="232" priority="8" operator="containsText" text="BAJO">
      <formula>NOT(ISERROR(SEARCH("BAJO",J12)))</formula>
    </cfRule>
  </conditionalFormatting>
  <conditionalFormatting sqref="U12:U18">
    <cfRule type="containsText" dxfId="231" priority="1" operator="containsText" text="EXTREMO">
      <formula>NOT(ISERROR(SEARCH("EXTREMO",U12)))</formula>
    </cfRule>
    <cfRule type="containsText" dxfId="230" priority="2" operator="containsText" text="MODERADO">
      <formula>NOT(ISERROR(SEARCH("MODERADO",U12)))</formula>
    </cfRule>
    <cfRule type="containsText" dxfId="229" priority="3" operator="containsText" text="ALTO">
      <formula>NOT(ISERROR(SEARCH("ALTO",U12)))</formula>
    </cfRule>
    <cfRule type="containsText" dxfId="228" priority="4" operator="containsText" text="BAJO">
      <formula>NOT(ISERROR(SEARCH("BAJO",U12)))</formula>
    </cfRule>
  </conditionalFormatting>
  <dataValidations count="15">
    <dataValidation type="list" allowBlank="1" showInputMessage="1" showErrorMessage="1" sqref="M15" xr:uid="{00000000-0002-0000-0300-000000000000}">
      <formula1>$AJ$16:$AL$16</formula1>
    </dataValidation>
    <dataValidation type="list" allowBlank="1" showInputMessage="1" showErrorMessage="1" sqref="AA12:AA18" xr:uid="{00000000-0002-0000-0300-000001000000}">
      <formula1>$AN$12:$AN$13</formula1>
    </dataValidation>
    <dataValidation type="list" allowBlank="1" showInputMessage="1" showErrorMessage="1" sqref="T12 S12:S13" xr:uid="{00000000-0002-0000-0300-000002000000}">
      <formula1>$AH$15:$AH$17</formula1>
    </dataValidation>
    <dataValidation type="list" allowBlank="1" showInputMessage="1" showErrorMessage="1" sqref="D12:D18" xr:uid="{00000000-0002-0000-0300-000003000000}">
      <formula1>$AN$2:$AN$8</formula1>
    </dataValidation>
    <dataValidation type="list" allowBlank="1" showInputMessage="1" showErrorMessage="1" sqref="V12:V18" xr:uid="{00000000-0002-0000-0300-000004000000}">
      <formula1>$AH$14:$AK$14</formula1>
    </dataValidation>
    <dataValidation type="list" allowBlank="1" showInputMessage="1" showErrorMessage="1" sqref="P12" xr:uid="{00000000-0002-0000-0300-000005000000}">
      <formula1>$AH$10:$AJ$10</formula1>
    </dataValidation>
    <dataValidation type="list" allowBlank="1" showInputMessage="1" showErrorMessage="1" sqref="M17" xr:uid="{00000000-0002-0000-0300-000006000000}">
      <formula1>$AH$8:$AI$8</formula1>
    </dataValidation>
    <dataValidation type="list" allowBlank="1" showInputMessage="1" showErrorMessage="1" sqref="M16" xr:uid="{00000000-0002-0000-0300-000007000000}">
      <formula1>$AH$7:$AI$7</formula1>
    </dataValidation>
    <dataValidation type="list" allowBlank="1" showInputMessage="1" showErrorMessage="1" sqref="M14" xr:uid="{00000000-0002-0000-0300-000008000000}">
      <formula1>$AH$5:$AI$5</formula1>
    </dataValidation>
    <dataValidation type="list" allowBlank="1" showInputMessage="1" showErrorMessage="1" sqref="M13" xr:uid="{00000000-0002-0000-0300-000009000000}">
      <formula1>$AH$4:$AI$4</formula1>
    </dataValidation>
    <dataValidation type="list" allowBlank="1" showInputMessage="1" showErrorMessage="1" sqref="M12" xr:uid="{00000000-0002-0000-0300-00000A000000}">
      <formula1>$AH$2:$AH$3</formula1>
    </dataValidation>
    <dataValidation type="list" allowBlank="1" showInputMessage="1" showErrorMessage="1" sqref="U12:U18" xr:uid="{00000000-0002-0000-0300-00000B000000}">
      <formula1>$AO$10:$AO$34</formula1>
    </dataValidation>
    <dataValidation type="list" allowBlank="1" showInputMessage="1" showErrorMessage="1" sqref="G12:G18" xr:uid="{00000000-0002-0000-0300-00000C000000}">
      <formula1>$AL$2:$AL$6</formula1>
    </dataValidation>
    <dataValidation type="list" allowBlank="1" showInputMessage="1" showErrorMessage="1" sqref="M18" xr:uid="{00000000-0002-0000-0300-00000D000000}">
      <formula1>$AH$9:$AJ$9</formula1>
    </dataValidation>
    <dataValidation type="list" allowBlank="1" showInputMessage="1" showErrorMessage="1" sqref="H12:H18" xr:uid="{00000000-0002-0000-0300-00000E000000}">
      <formula1>$AL$10:$AL$14</formula1>
    </dataValidation>
  </dataValidations>
  <printOptions horizontalCentered="1"/>
  <pageMargins left="0" right="0" top="0.39370078740157483" bottom="0.51181102362204722" header="0.31496062992125984" footer="0.31496062992125984"/>
  <pageSetup scale="25"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P41"/>
  <sheetViews>
    <sheetView view="pageBreakPreview" topLeftCell="V11" zoomScale="80" zoomScaleNormal="40" zoomScaleSheetLayoutView="80" workbookViewId="0">
      <selection activeCell="AF22" sqref="AF22:AF25"/>
    </sheetView>
  </sheetViews>
  <sheetFormatPr baseColWidth="10" defaultColWidth="11.42578125" defaultRowHeight="12.75" x14ac:dyDescent="0.25"/>
  <cols>
    <col min="1" max="1" width="21.7109375" style="41" customWidth="1"/>
    <col min="2" max="2" width="15" style="41" customWidth="1"/>
    <col min="3" max="3" width="14.28515625" style="41" customWidth="1"/>
    <col min="4" max="4" width="20.28515625" style="41" customWidth="1"/>
    <col min="5" max="5" width="24" style="41" customWidth="1"/>
    <col min="6" max="6" width="23.28515625" style="41" customWidth="1"/>
    <col min="7" max="7" width="15" style="41" customWidth="1"/>
    <col min="8" max="8" width="14.5703125" style="41" customWidth="1"/>
    <col min="9" max="9" width="25.28515625" style="41" hidden="1" customWidth="1"/>
    <col min="10" max="10" width="15.7109375" style="41" customWidth="1"/>
    <col min="11" max="11" width="32.7109375" style="41" customWidth="1"/>
    <col min="12" max="12" width="29.7109375" style="41" customWidth="1"/>
    <col min="13" max="13" width="16.28515625" style="41" customWidth="1"/>
    <col min="14" max="14" width="7.7109375" style="41" hidden="1" customWidth="1"/>
    <col min="15" max="15" width="12.7109375" style="41" customWidth="1"/>
    <col min="16" max="16" width="16.7109375" style="41" customWidth="1"/>
    <col min="17" max="17" width="16.5703125" style="41" customWidth="1"/>
    <col min="18" max="18" width="17.42578125" style="41" customWidth="1"/>
    <col min="19" max="19" width="18.28515625" style="41" customWidth="1"/>
    <col min="20" max="20" width="17.28515625" style="41" customWidth="1"/>
    <col min="21" max="21" width="18" style="41" customWidth="1"/>
    <col min="22" max="22" width="14.7109375" style="41" customWidth="1"/>
    <col min="23" max="23" width="17.7109375" style="41" customWidth="1"/>
    <col min="24" max="24" width="21.28515625" style="41" customWidth="1"/>
    <col min="25" max="25" width="28.85546875" style="41" customWidth="1"/>
    <col min="26" max="26" width="19.5703125" style="41" customWidth="1"/>
    <col min="27" max="27" width="19.28515625" style="41" customWidth="1"/>
    <col min="28" max="28" width="19" style="41" customWidth="1"/>
    <col min="29" max="29" width="13" style="41" customWidth="1"/>
    <col min="30" max="30" width="49.7109375" style="78" customWidth="1"/>
    <col min="31" max="31" width="19.28515625" style="41" customWidth="1"/>
    <col min="32" max="32" width="46.7109375" style="41" customWidth="1"/>
    <col min="33" max="33" width="46.5703125" style="41" customWidth="1"/>
    <col min="34" max="34" width="17.28515625" style="41" hidden="1" customWidth="1"/>
    <col min="35" max="42" width="11.42578125" style="41" hidden="1" customWidth="1"/>
    <col min="43" max="256" width="11.42578125" style="41"/>
    <col min="257" max="257" width="21.7109375" style="41" customWidth="1"/>
    <col min="258" max="258" width="15" style="41" customWidth="1"/>
    <col min="259" max="259" width="14.28515625" style="41" customWidth="1"/>
    <col min="260" max="260" width="20.28515625" style="41" customWidth="1"/>
    <col min="261" max="261" width="24" style="41" customWidth="1"/>
    <col min="262" max="262" width="23.28515625" style="41" customWidth="1"/>
    <col min="263" max="263" width="15" style="41" customWidth="1"/>
    <col min="264" max="264" width="14.5703125" style="41" customWidth="1"/>
    <col min="265" max="265" width="0" style="41" hidden="1" customWidth="1"/>
    <col min="266" max="266" width="15.7109375" style="41" customWidth="1"/>
    <col min="267" max="267" width="19.42578125" style="41" customWidth="1"/>
    <col min="268" max="268" width="29.7109375" style="41" customWidth="1"/>
    <col min="269" max="269" width="16.28515625" style="41" customWidth="1"/>
    <col min="270" max="270" width="0" style="41" hidden="1" customWidth="1"/>
    <col min="271" max="271" width="12.7109375" style="41" customWidth="1"/>
    <col min="272" max="272" width="16.7109375" style="41" customWidth="1"/>
    <col min="273" max="273" width="16.5703125" style="41" customWidth="1"/>
    <col min="274" max="274" width="17.42578125" style="41" customWidth="1"/>
    <col min="275" max="275" width="18.28515625" style="41" customWidth="1"/>
    <col min="276" max="276" width="17.28515625" style="41" customWidth="1"/>
    <col min="277" max="277" width="18" style="41" customWidth="1"/>
    <col min="278" max="278" width="14.7109375" style="41" customWidth="1"/>
    <col min="279" max="279" width="17.7109375" style="41" customWidth="1"/>
    <col min="280" max="280" width="21.28515625" style="41" customWidth="1"/>
    <col min="281" max="281" width="25.28515625" style="41" customWidth="1"/>
    <col min="282" max="282" width="19.5703125" style="41" customWidth="1"/>
    <col min="283" max="283" width="19.28515625" style="41" customWidth="1"/>
    <col min="284" max="284" width="19" style="41" customWidth="1"/>
    <col min="285" max="285" width="10.7109375" style="41" customWidth="1"/>
    <col min="286" max="286" width="21" style="41" customWidth="1"/>
    <col min="287" max="287" width="19.28515625" style="41" customWidth="1"/>
    <col min="288" max="288" width="40.42578125" style="41" customWidth="1"/>
    <col min="289" max="289" width="46.5703125" style="41" customWidth="1"/>
    <col min="290" max="298" width="0" style="41" hidden="1" customWidth="1"/>
    <col min="299" max="512" width="11.42578125" style="41"/>
    <col min="513" max="513" width="21.7109375" style="41" customWidth="1"/>
    <col min="514" max="514" width="15" style="41" customWidth="1"/>
    <col min="515" max="515" width="14.28515625" style="41" customWidth="1"/>
    <col min="516" max="516" width="20.28515625" style="41" customWidth="1"/>
    <col min="517" max="517" width="24" style="41" customWidth="1"/>
    <col min="518" max="518" width="23.28515625" style="41" customWidth="1"/>
    <col min="519" max="519" width="15" style="41" customWidth="1"/>
    <col min="520" max="520" width="14.5703125" style="41" customWidth="1"/>
    <col min="521" max="521" width="0" style="41" hidden="1" customWidth="1"/>
    <col min="522" max="522" width="15.7109375" style="41" customWidth="1"/>
    <col min="523" max="523" width="19.42578125" style="41" customWidth="1"/>
    <col min="524" max="524" width="29.7109375" style="41" customWidth="1"/>
    <col min="525" max="525" width="16.28515625" style="41" customWidth="1"/>
    <col min="526" max="526" width="0" style="41" hidden="1" customWidth="1"/>
    <col min="527" max="527" width="12.7109375" style="41" customWidth="1"/>
    <col min="528" max="528" width="16.7109375" style="41" customWidth="1"/>
    <col min="529" max="529" width="16.5703125" style="41" customWidth="1"/>
    <col min="530" max="530" width="17.42578125" style="41" customWidth="1"/>
    <col min="531" max="531" width="18.28515625" style="41" customWidth="1"/>
    <col min="532" max="532" width="17.28515625" style="41" customWidth="1"/>
    <col min="533" max="533" width="18" style="41" customWidth="1"/>
    <col min="534" max="534" width="14.7109375" style="41" customWidth="1"/>
    <col min="535" max="535" width="17.7109375" style="41" customWidth="1"/>
    <col min="536" max="536" width="21.28515625" style="41" customWidth="1"/>
    <col min="537" max="537" width="25.28515625" style="41" customWidth="1"/>
    <col min="538" max="538" width="19.5703125" style="41" customWidth="1"/>
    <col min="539" max="539" width="19.28515625" style="41" customWidth="1"/>
    <col min="540" max="540" width="19" style="41" customWidth="1"/>
    <col min="541" max="541" width="10.7109375" style="41" customWidth="1"/>
    <col min="542" max="542" width="21" style="41" customWidth="1"/>
    <col min="543" max="543" width="19.28515625" style="41" customWidth="1"/>
    <col min="544" max="544" width="40.42578125" style="41" customWidth="1"/>
    <col min="545" max="545" width="46.5703125" style="41" customWidth="1"/>
    <col min="546" max="554" width="0" style="41" hidden="1" customWidth="1"/>
    <col min="555" max="768" width="11.42578125" style="41"/>
    <col min="769" max="769" width="21.7109375" style="41" customWidth="1"/>
    <col min="770" max="770" width="15" style="41" customWidth="1"/>
    <col min="771" max="771" width="14.28515625" style="41" customWidth="1"/>
    <col min="772" max="772" width="20.28515625" style="41" customWidth="1"/>
    <col min="773" max="773" width="24" style="41" customWidth="1"/>
    <col min="774" max="774" width="23.28515625" style="41" customWidth="1"/>
    <col min="775" max="775" width="15" style="41" customWidth="1"/>
    <col min="776" max="776" width="14.5703125" style="41" customWidth="1"/>
    <col min="777" max="777" width="0" style="41" hidden="1" customWidth="1"/>
    <col min="778" max="778" width="15.7109375" style="41" customWidth="1"/>
    <col min="779" max="779" width="19.42578125" style="41" customWidth="1"/>
    <col min="780" max="780" width="29.7109375" style="41" customWidth="1"/>
    <col min="781" max="781" width="16.28515625" style="41" customWidth="1"/>
    <col min="782" max="782" width="0" style="41" hidden="1" customWidth="1"/>
    <col min="783" max="783" width="12.7109375" style="41" customWidth="1"/>
    <col min="784" max="784" width="16.7109375" style="41" customWidth="1"/>
    <col min="785" max="785" width="16.5703125" style="41" customWidth="1"/>
    <col min="786" max="786" width="17.42578125" style="41" customWidth="1"/>
    <col min="787" max="787" width="18.28515625" style="41" customWidth="1"/>
    <col min="788" max="788" width="17.28515625" style="41" customWidth="1"/>
    <col min="789" max="789" width="18" style="41" customWidth="1"/>
    <col min="790" max="790" width="14.7109375" style="41" customWidth="1"/>
    <col min="791" max="791" width="17.7109375" style="41" customWidth="1"/>
    <col min="792" max="792" width="21.28515625" style="41" customWidth="1"/>
    <col min="793" max="793" width="25.28515625" style="41" customWidth="1"/>
    <col min="794" max="794" width="19.5703125" style="41" customWidth="1"/>
    <col min="795" max="795" width="19.28515625" style="41" customWidth="1"/>
    <col min="796" max="796" width="19" style="41" customWidth="1"/>
    <col min="797" max="797" width="10.7109375" style="41" customWidth="1"/>
    <col min="798" max="798" width="21" style="41" customWidth="1"/>
    <col min="799" max="799" width="19.28515625" style="41" customWidth="1"/>
    <col min="800" max="800" width="40.42578125" style="41" customWidth="1"/>
    <col min="801" max="801" width="46.5703125" style="41" customWidth="1"/>
    <col min="802" max="810" width="0" style="41" hidden="1" customWidth="1"/>
    <col min="811" max="1024" width="11.42578125" style="41"/>
    <col min="1025" max="1025" width="21.7109375" style="41" customWidth="1"/>
    <col min="1026" max="1026" width="15" style="41" customWidth="1"/>
    <col min="1027" max="1027" width="14.28515625" style="41" customWidth="1"/>
    <col min="1028" max="1028" width="20.28515625" style="41" customWidth="1"/>
    <col min="1029" max="1029" width="24" style="41" customWidth="1"/>
    <col min="1030" max="1030" width="23.28515625" style="41" customWidth="1"/>
    <col min="1031" max="1031" width="15" style="41" customWidth="1"/>
    <col min="1032" max="1032" width="14.5703125" style="41" customWidth="1"/>
    <col min="1033" max="1033" width="0" style="41" hidden="1" customWidth="1"/>
    <col min="1034" max="1034" width="15.7109375" style="41" customWidth="1"/>
    <col min="1035" max="1035" width="19.42578125" style="41" customWidth="1"/>
    <col min="1036" max="1036" width="29.7109375" style="41" customWidth="1"/>
    <col min="1037" max="1037" width="16.28515625" style="41" customWidth="1"/>
    <col min="1038" max="1038" width="0" style="41" hidden="1" customWidth="1"/>
    <col min="1039" max="1039" width="12.7109375" style="41" customWidth="1"/>
    <col min="1040" max="1040" width="16.7109375" style="41" customWidth="1"/>
    <col min="1041" max="1041" width="16.5703125" style="41" customWidth="1"/>
    <col min="1042" max="1042" width="17.42578125" style="41" customWidth="1"/>
    <col min="1043" max="1043" width="18.28515625" style="41" customWidth="1"/>
    <col min="1044" max="1044" width="17.28515625" style="41" customWidth="1"/>
    <col min="1045" max="1045" width="18" style="41" customWidth="1"/>
    <col min="1046" max="1046" width="14.7109375" style="41" customWidth="1"/>
    <col min="1047" max="1047" width="17.7109375" style="41" customWidth="1"/>
    <col min="1048" max="1048" width="21.28515625" style="41" customWidth="1"/>
    <col min="1049" max="1049" width="25.28515625" style="41" customWidth="1"/>
    <col min="1050" max="1050" width="19.5703125" style="41" customWidth="1"/>
    <col min="1051" max="1051" width="19.28515625" style="41" customWidth="1"/>
    <col min="1052" max="1052" width="19" style="41" customWidth="1"/>
    <col min="1053" max="1053" width="10.7109375" style="41" customWidth="1"/>
    <col min="1054" max="1054" width="21" style="41" customWidth="1"/>
    <col min="1055" max="1055" width="19.28515625" style="41" customWidth="1"/>
    <col min="1056" max="1056" width="40.42578125" style="41" customWidth="1"/>
    <col min="1057" max="1057" width="46.5703125" style="41" customWidth="1"/>
    <col min="1058" max="1066" width="0" style="41" hidden="1" customWidth="1"/>
    <col min="1067" max="1280" width="11.42578125" style="41"/>
    <col min="1281" max="1281" width="21.7109375" style="41" customWidth="1"/>
    <col min="1282" max="1282" width="15" style="41" customWidth="1"/>
    <col min="1283" max="1283" width="14.28515625" style="41" customWidth="1"/>
    <col min="1284" max="1284" width="20.28515625" style="41" customWidth="1"/>
    <col min="1285" max="1285" width="24" style="41" customWidth="1"/>
    <col min="1286" max="1286" width="23.28515625" style="41" customWidth="1"/>
    <col min="1287" max="1287" width="15" style="41" customWidth="1"/>
    <col min="1288" max="1288" width="14.5703125" style="41" customWidth="1"/>
    <col min="1289" max="1289" width="0" style="41" hidden="1" customWidth="1"/>
    <col min="1290" max="1290" width="15.7109375" style="41" customWidth="1"/>
    <col min="1291" max="1291" width="19.42578125" style="41" customWidth="1"/>
    <col min="1292" max="1292" width="29.7109375" style="41" customWidth="1"/>
    <col min="1293" max="1293" width="16.28515625" style="41" customWidth="1"/>
    <col min="1294" max="1294" width="0" style="41" hidden="1" customWidth="1"/>
    <col min="1295" max="1295" width="12.7109375" style="41" customWidth="1"/>
    <col min="1296" max="1296" width="16.7109375" style="41" customWidth="1"/>
    <col min="1297" max="1297" width="16.5703125" style="41" customWidth="1"/>
    <col min="1298" max="1298" width="17.42578125" style="41" customWidth="1"/>
    <col min="1299" max="1299" width="18.28515625" style="41" customWidth="1"/>
    <col min="1300" max="1300" width="17.28515625" style="41" customWidth="1"/>
    <col min="1301" max="1301" width="18" style="41" customWidth="1"/>
    <col min="1302" max="1302" width="14.7109375" style="41" customWidth="1"/>
    <col min="1303" max="1303" width="17.7109375" style="41" customWidth="1"/>
    <col min="1304" max="1304" width="21.28515625" style="41" customWidth="1"/>
    <col min="1305" max="1305" width="25.28515625" style="41" customWidth="1"/>
    <col min="1306" max="1306" width="19.5703125" style="41" customWidth="1"/>
    <col min="1307" max="1307" width="19.28515625" style="41" customWidth="1"/>
    <col min="1308" max="1308" width="19" style="41" customWidth="1"/>
    <col min="1309" max="1309" width="10.7109375" style="41" customWidth="1"/>
    <col min="1310" max="1310" width="21" style="41" customWidth="1"/>
    <col min="1311" max="1311" width="19.28515625" style="41" customWidth="1"/>
    <col min="1312" max="1312" width="40.42578125" style="41" customWidth="1"/>
    <col min="1313" max="1313" width="46.5703125" style="41" customWidth="1"/>
    <col min="1314" max="1322" width="0" style="41" hidden="1" customWidth="1"/>
    <col min="1323" max="1536" width="11.42578125" style="41"/>
    <col min="1537" max="1537" width="21.7109375" style="41" customWidth="1"/>
    <col min="1538" max="1538" width="15" style="41" customWidth="1"/>
    <col min="1539" max="1539" width="14.28515625" style="41" customWidth="1"/>
    <col min="1540" max="1540" width="20.28515625" style="41" customWidth="1"/>
    <col min="1541" max="1541" width="24" style="41" customWidth="1"/>
    <col min="1542" max="1542" width="23.28515625" style="41" customWidth="1"/>
    <col min="1543" max="1543" width="15" style="41" customWidth="1"/>
    <col min="1544" max="1544" width="14.5703125" style="41" customWidth="1"/>
    <col min="1545" max="1545" width="0" style="41" hidden="1" customWidth="1"/>
    <col min="1546" max="1546" width="15.7109375" style="41" customWidth="1"/>
    <col min="1547" max="1547" width="19.42578125" style="41" customWidth="1"/>
    <col min="1548" max="1548" width="29.7109375" style="41" customWidth="1"/>
    <col min="1549" max="1549" width="16.28515625" style="41" customWidth="1"/>
    <col min="1550" max="1550" width="0" style="41" hidden="1" customWidth="1"/>
    <col min="1551" max="1551" width="12.7109375" style="41" customWidth="1"/>
    <col min="1552" max="1552" width="16.7109375" style="41" customWidth="1"/>
    <col min="1553" max="1553" width="16.5703125" style="41" customWidth="1"/>
    <col min="1554" max="1554" width="17.42578125" style="41" customWidth="1"/>
    <col min="1555" max="1555" width="18.28515625" style="41" customWidth="1"/>
    <col min="1556" max="1556" width="17.28515625" style="41" customWidth="1"/>
    <col min="1557" max="1557" width="18" style="41" customWidth="1"/>
    <col min="1558" max="1558" width="14.7109375" style="41" customWidth="1"/>
    <col min="1559" max="1559" width="17.7109375" style="41" customWidth="1"/>
    <col min="1560" max="1560" width="21.28515625" style="41" customWidth="1"/>
    <col min="1561" max="1561" width="25.28515625" style="41" customWidth="1"/>
    <col min="1562" max="1562" width="19.5703125" style="41" customWidth="1"/>
    <col min="1563" max="1563" width="19.28515625" style="41" customWidth="1"/>
    <col min="1564" max="1564" width="19" style="41" customWidth="1"/>
    <col min="1565" max="1565" width="10.7109375" style="41" customWidth="1"/>
    <col min="1566" max="1566" width="21" style="41" customWidth="1"/>
    <col min="1567" max="1567" width="19.28515625" style="41" customWidth="1"/>
    <col min="1568" max="1568" width="40.42578125" style="41" customWidth="1"/>
    <col min="1569" max="1569" width="46.5703125" style="41" customWidth="1"/>
    <col min="1570" max="1578" width="0" style="41" hidden="1" customWidth="1"/>
    <col min="1579" max="1792" width="11.42578125" style="41"/>
    <col min="1793" max="1793" width="21.7109375" style="41" customWidth="1"/>
    <col min="1794" max="1794" width="15" style="41" customWidth="1"/>
    <col min="1795" max="1795" width="14.28515625" style="41" customWidth="1"/>
    <col min="1796" max="1796" width="20.28515625" style="41" customWidth="1"/>
    <col min="1797" max="1797" width="24" style="41" customWidth="1"/>
    <col min="1798" max="1798" width="23.28515625" style="41" customWidth="1"/>
    <col min="1799" max="1799" width="15" style="41" customWidth="1"/>
    <col min="1800" max="1800" width="14.5703125" style="41" customWidth="1"/>
    <col min="1801" max="1801" width="0" style="41" hidden="1" customWidth="1"/>
    <col min="1802" max="1802" width="15.7109375" style="41" customWidth="1"/>
    <col min="1803" max="1803" width="19.42578125" style="41" customWidth="1"/>
    <col min="1804" max="1804" width="29.7109375" style="41" customWidth="1"/>
    <col min="1805" max="1805" width="16.28515625" style="41" customWidth="1"/>
    <col min="1806" max="1806" width="0" style="41" hidden="1" customWidth="1"/>
    <col min="1807" max="1807" width="12.7109375" style="41" customWidth="1"/>
    <col min="1808" max="1808" width="16.7109375" style="41" customWidth="1"/>
    <col min="1809" max="1809" width="16.5703125" style="41" customWidth="1"/>
    <col min="1810" max="1810" width="17.42578125" style="41" customWidth="1"/>
    <col min="1811" max="1811" width="18.28515625" style="41" customWidth="1"/>
    <col min="1812" max="1812" width="17.28515625" style="41" customWidth="1"/>
    <col min="1813" max="1813" width="18" style="41" customWidth="1"/>
    <col min="1814" max="1814" width="14.7109375" style="41" customWidth="1"/>
    <col min="1815" max="1815" width="17.7109375" style="41" customWidth="1"/>
    <col min="1816" max="1816" width="21.28515625" style="41" customWidth="1"/>
    <col min="1817" max="1817" width="25.28515625" style="41" customWidth="1"/>
    <col min="1818" max="1818" width="19.5703125" style="41" customWidth="1"/>
    <col min="1819" max="1819" width="19.28515625" style="41" customWidth="1"/>
    <col min="1820" max="1820" width="19" style="41" customWidth="1"/>
    <col min="1821" max="1821" width="10.7109375" style="41" customWidth="1"/>
    <col min="1822" max="1822" width="21" style="41" customWidth="1"/>
    <col min="1823" max="1823" width="19.28515625" style="41" customWidth="1"/>
    <col min="1824" max="1824" width="40.42578125" style="41" customWidth="1"/>
    <col min="1825" max="1825" width="46.5703125" style="41" customWidth="1"/>
    <col min="1826" max="1834" width="0" style="41" hidden="1" customWidth="1"/>
    <col min="1835" max="2048" width="11.42578125" style="41"/>
    <col min="2049" max="2049" width="21.7109375" style="41" customWidth="1"/>
    <col min="2050" max="2050" width="15" style="41" customWidth="1"/>
    <col min="2051" max="2051" width="14.28515625" style="41" customWidth="1"/>
    <col min="2052" max="2052" width="20.28515625" style="41" customWidth="1"/>
    <col min="2053" max="2053" width="24" style="41" customWidth="1"/>
    <col min="2054" max="2054" width="23.28515625" style="41" customWidth="1"/>
    <col min="2055" max="2055" width="15" style="41" customWidth="1"/>
    <col min="2056" max="2056" width="14.5703125" style="41" customWidth="1"/>
    <col min="2057" max="2057" width="0" style="41" hidden="1" customWidth="1"/>
    <col min="2058" max="2058" width="15.7109375" style="41" customWidth="1"/>
    <col min="2059" max="2059" width="19.42578125" style="41" customWidth="1"/>
    <col min="2060" max="2060" width="29.7109375" style="41" customWidth="1"/>
    <col min="2061" max="2061" width="16.28515625" style="41" customWidth="1"/>
    <col min="2062" max="2062" width="0" style="41" hidden="1" customWidth="1"/>
    <col min="2063" max="2063" width="12.7109375" style="41" customWidth="1"/>
    <col min="2064" max="2064" width="16.7109375" style="41" customWidth="1"/>
    <col min="2065" max="2065" width="16.5703125" style="41" customWidth="1"/>
    <col min="2066" max="2066" width="17.42578125" style="41" customWidth="1"/>
    <col min="2067" max="2067" width="18.28515625" style="41" customWidth="1"/>
    <col min="2068" max="2068" width="17.28515625" style="41" customWidth="1"/>
    <col min="2069" max="2069" width="18" style="41" customWidth="1"/>
    <col min="2070" max="2070" width="14.7109375" style="41" customWidth="1"/>
    <col min="2071" max="2071" width="17.7109375" style="41" customWidth="1"/>
    <col min="2072" max="2072" width="21.28515625" style="41" customWidth="1"/>
    <col min="2073" max="2073" width="25.28515625" style="41" customWidth="1"/>
    <col min="2074" max="2074" width="19.5703125" style="41" customWidth="1"/>
    <col min="2075" max="2075" width="19.28515625" style="41" customWidth="1"/>
    <col min="2076" max="2076" width="19" style="41" customWidth="1"/>
    <col min="2077" max="2077" width="10.7109375" style="41" customWidth="1"/>
    <col min="2078" max="2078" width="21" style="41" customWidth="1"/>
    <col min="2079" max="2079" width="19.28515625" style="41" customWidth="1"/>
    <col min="2080" max="2080" width="40.42578125" style="41" customWidth="1"/>
    <col min="2081" max="2081" width="46.5703125" style="41" customWidth="1"/>
    <col min="2082" max="2090" width="0" style="41" hidden="1" customWidth="1"/>
    <col min="2091" max="2304" width="11.42578125" style="41"/>
    <col min="2305" max="2305" width="21.7109375" style="41" customWidth="1"/>
    <col min="2306" max="2306" width="15" style="41" customWidth="1"/>
    <col min="2307" max="2307" width="14.28515625" style="41" customWidth="1"/>
    <col min="2308" max="2308" width="20.28515625" style="41" customWidth="1"/>
    <col min="2309" max="2309" width="24" style="41" customWidth="1"/>
    <col min="2310" max="2310" width="23.28515625" style="41" customWidth="1"/>
    <col min="2311" max="2311" width="15" style="41" customWidth="1"/>
    <col min="2312" max="2312" width="14.5703125" style="41" customWidth="1"/>
    <col min="2313" max="2313" width="0" style="41" hidden="1" customWidth="1"/>
    <col min="2314" max="2314" width="15.7109375" style="41" customWidth="1"/>
    <col min="2315" max="2315" width="19.42578125" style="41" customWidth="1"/>
    <col min="2316" max="2316" width="29.7109375" style="41" customWidth="1"/>
    <col min="2317" max="2317" width="16.28515625" style="41" customWidth="1"/>
    <col min="2318" max="2318" width="0" style="41" hidden="1" customWidth="1"/>
    <col min="2319" max="2319" width="12.7109375" style="41" customWidth="1"/>
    <col min="2320" max="2320" width="16.7109375" style="41" customWidth="1"/>
    <col min="2321" max="2321" width="16.5703125" style="41" customWidth="1"/>
    <col min="2322" max="2322" width="17.42578125" style="41" customWidth="1"/>
    <col min="2323" max="2323" width="18.28515625" style="41" customWidth="1"/>
    <col min="2324" max="2324" width="17.28515625" style="41" customWidth="1"/>
    <col min="2325" max="2325" width="18" style="41" customWidth="1"/>
    <col min="2326" max="2326" width="14.7109375" style="41" customWidth="1"/>
    <col min="2327" max="2327" width="17.7109375" style="41" customWidth="1"/>
    <col min="2328" max="2328" width="21.28515625" style="41" customWidth="1"/>
    <col min="2329" max="2329" width="25.28515625" style="41" customWidth="1"/>
    <col min="2330" max="2330" width="19.5703125" style="41" customWidth="1"/>
    <col min="2331" max="2331" width="19.28515625" style="41" customWidth="1"/>
    <col min="2332" max="2332" width="19" style="41" customWidth="1"/>
    <col min="2333" max="2333" width="10.7109375" style="41" customWidth="1"/>
    <col min="2334" max="2334" width="21" style="41" customWidth="1"/>
    <col min="2335" max="2335" width="19.28515625" style="41" customWidth="1"/>
    <col min="2336" max="2336" width="40.42578125" style="41" customWidth="1"/>
    <col min="2337" max="2337" width="46.5703125" style="41" customWidth="1"/>
    <col min="2338" max="2346" width="0" style="41" hidden="1" customWidth="1"/>
    <col min="2347" max="2560" width="11.42578125" style="41"/>
    <col min="2561" max="2561" width="21.7109375" style="41" customWidth="1"/>
    <col min="2562" max="2562" width="15" style="41" customWidth="1"/>
    <col min="2563" max="2563" width="14.28515625" style="41" customWidth="1"/>
    <col min="2564" max="2564" width="20.28515625" style="41" customWidth="1"/>
    <col min="2565" max="2565" width="24" style="41" customWidth="1"/>
    <col min="2566" max="2566" width="23.28515625" style="41" customWidth="1"/>
    <col min="2567" max="2567" width="15" style="41" customWidth="1"/>
    <col min="2568" max="2568" width="14.5703125" style="41" customWidth="1"/>
    <col min="2569" max="2569" width="0" style="41" hidden="1" customWidth="1"/>
    <col min="2570" max="2570" width="15.7109375" style="41" customWidth="1"/>
    <col min="2571" max="2571" width="19.42578125" style="41" customWidth="1"/>
    <col min="2572" max="2572" width="29.7109375" style="41" customWidth="1"/>
    <col min="2573" max="2573" width="16.28515625" style="41" customWidth="1"/>
    <col min="2574" max="2574" width="0" style="41" hidden="1" customWidth="1"/>
    <col min="2575" max="2575" width="12.7109375" style="41" customWidth="1"/>
    <col min="2576" max="2576" width="16.7109375" style="41" customWidth="1"/>
    <col min="2577" max="2577" width="16.5703125" style="41" customWidth="1"/>
    <col min="2578" max="2578" width="17.42578125" style="41" customWidth="1"/>
    <col min="2579" max="2579" width="18.28515625" style="41" customWidth="1"/>
    <col min="2580" max="2580" width="17.28515625" style="41" customWidth="1"/>
    <col min="2581" max="2581" width="18" style="41" customWidth="1"/>
    <col min="2582" max="2582" width="14.7109375" style="41" customWidth="1"/>
    <col min="2583" max="2583" width="17.7109375" style="41" customWidth="1"/>
    <col min="2584" max="2584" width="21.28515625" style="41" customWidth="1"/>
    <col min="2585" max="2585" width="25.28515625" style="41" customWidth="1"/>
    <col min="2586" max="2586" width="19.5703125" style="41" customWidth="1"/>
    <col min="2587" max="2587" width="19.28515625" style="41" customWidth="1"/>
    <col min="2588" max="2588" width="19" style="41" customWidth="1"/>
    <col min="2589" max="2589" width="10.7109375" style="41" customWidth="1"/>
    <col min="2590" max="2590" width="21" style="41" customWidth="1"/>
    <col min="2591" max="2591" width="19.28515625" style="41" customWidth="1"/>
    <col min="2592" max="2592" width="40.42578125" style="41" customWidth="1"/>
    <col min="2593" max="2593" width="46.5703125" style="41" customWidth="1"/>
    <col min="2594" max="2602" width="0" style="41" hidden="1" customWidth="1"/>
    <col min="2603" max="2816" width="11.42578125" style="41"/>
    <col min="2817" max="2817" width="21.7109375" style="41" customWidth="1"/>
    <col min="2818" max="2818" width="15" style="41" customWidth="1"/>
    <col min="2819" max="2819" width="14.28515625" style="41" customWidth="1"/>
    <col min="2820" max="2820" width="20.28515625" style="41" customWidth="1"/>
    <col min="2821" max="2821" width="24" style="41" customWidth="1"/>
    <col min="2822" max="2822" width="23.28515625" style="41" customWidth="1"/>
    <col min="2823" max="2823" width="15" style="41" customWidth="1"/>
    <col min="2824" max="2824" width="14.5703125" style="41" customWidth="1"/>
    <col min="2825" max="2825" width="0" style="41" hidden="1" customWidth="1"/>
    <col min="2826" max="2826" width="15.7109375" style="41" customWidth="1"/>
    <col min="2827" max="2827" width="19.42578125" style="41" customWidth="1"/>
    <col min="2828" max="2828" width="29.7109375" style="41" customWidth="1"/>
    <col min="2829" max="2829" width="16.28515625" style="41" customWidth="1"/>
    <col min="2830" max="2830" width="0" style="41" hidden="1" customWidth="1"/>
    <col min="2831" max="2831" width="12.7109375" style="41" customWidth="1"/>
    <col min="2832" max="2832" width="16.7109375" style="41" customWidth="1"/>
    <col min="2833" max="2833" width="16.5703125" style="41" customWidth="1"/>
    <col min="2834" max="2834" width="17.42578125" style="41" customWidth="1"/>
    <col min="2835" max="2835" width="18.28515625" style="41" customWidth="1"/>
    <col min="2836" max="2836" width="17.28515625" style="41" customWidth="1"/>
    <col min="2837" max="2837" width="18" style="41" customWidth="1"/>
    <col min="2838" max="2838" width="14.7109375" style="41" customWidth="1"/>
    <col min="2839" max="2839" width="17.7109375" style="41" customWidth="1"/>
    <col min="2840" max="2840" width="21.28515625" style="41" customWidth="1"/>
    <col min="2841" max="2841" width="25.28515625" style="41" customWidth="1"/>
    <col min="2842" max="2842" width="19.5703125" style="41" customWidth="1"/>
    <col min="2843" max="2843" width="19.28515625" style="41" customWidth="1"/>
    <col min="2844" max="2844" width="19" style="41" customWidth="1"/>
    <col min="2845" max="2845" width="10.7109375" style="41" customWidth="1"/>
    <col min="2846" max="2846" width="21" style="41" customWidth="1"/>
    <col min="2847" max="2847" width="19.28515625" style="41" customWidth="1"/>
    <col min="2848" max="2848" width="40.42578125" style="41" customWidth="1"/>
    <col min="2849" max="2849" width="46.5703125" style="41" customWidth="1"/>
    <col min="2850" max="2858" width="0" style="41" hidden="1" customWidth="1"/>
    <col min="2859" max="3072" width="11.42578125" style="41"/>
    <col min="3073" max="3073" width="21.7109375" style="41" customWidth="1"/>
    <col min="3074" max="3074" width="15" style="41" customWidth="1"/>
    <col min="3075" max="3075" width="14.28515625" style="41" customWidth="1"/>
    <col min="3076" max="3076" width="20.28515625" style="41" customWidth="1"/>
    <col min="3077" max="3077" width="24" style="41" customWidth="1"/>
    <col min="3078" max="3078" width="23.28515625" style="41" customWidth="1"/>
    <col min="3079" max="3079" width="15" style="41" customWidth="1"/>
    <col min="3080" max="3080" width="14.5703125" style="41" customWidth="1"/>
    <col min="3081" max="3081" width="0" style="41" hidden="1" customWidth="1"/>
    <col min="3082" max="3082" width="15.7109375" style="41" customWidth="1"/>
    <col min="3083" max="3083" width="19.42578125" style="41" customWidth="1"/>
    <col min="3084" max="3084" width="29.7109375" style="41" customWidth="1"/>
    <col min="3085" max="3085" width="16.28515625" style="41" customWidth="1"/>
    <col min="3086" max="3086" width="0" style="41" hidden="1" customWidth="1"/>
    <col min="3087" max="3087" width="12.7109375" style="41" customWidth="1"/>
    <col min="3088" max="3088" width="16.7109375" style="41" customWidth="1"/>
    <col min="3089" max="3089" width="16.5703125" style="41" customWidth="1"/>
    <col min="3090" max="3090" width="17.42578125" style="41" customWidth="1"/>
    <col min="3091" max="3091" width="18.28515625" style="41" customWidth="1"/>
    <col min="3092" max="3092" width="17.28515625" style="41" customWidth="1"/>
    <col min="3093" max="3093" width="18" style="41" customWidth="1"/>
    <col min="3094" max="3094" width="14.7109375" style="41" customWidth="1"/>
    <col min="3095" max="3095" width="17.7109375" style="41" customWidth="1"/>
    <col min="3096" max="3096" width="21.28515625" style="41" customWidth="1"/>
    <col min="3097" max="3097" width="25.28515625" style="41" customWidth="1"/>
    <col min="3098" max="3098" width="19.5703125" style="41" customWidth="1"/>
    <col min="3099" max="3099" width="19.28515625" style="41" customWidth="1"/>
    <col min="3100" max="3100" width="19" style="41" customWidth="1"/>
    <col min="3101" max="3101" width="10.7109375" style="41" customWidth="1"/>
    <col min="3102" max="3102" width="21" style="41" customWidth="1"/>
    <col min="3103" max="3103" width="19.28515625" style="41" customWidth="1"/>
    <col min="3104" max="3104" width="40.42578125" style="41" customWidth="1"/>
    <col min="3105" max="3105" width="46.5703125" style="41" customWidth="1"/>
    <col min="3106" max="3114" width="0" style="41" hidden="1" customWidth="1"/>
    <col min="3115" max="3328" width="11.42578125" style="41"/>
    <col min="3329" max="3329" width="21.7109375" style="41" customWidth="1"/>
    <col min="3330" max="3330" width="15" style="41" customWidth="1"/>
    <col min="3331" max="3331" width="14.28515625" style="41" customWidth="1"/>
    <col min="3332" max="3332" width="20.28515625" style="41" customWidth="1"/>
    <col min="3333" max="3333" width="24" style="41" customWidth="1"/>
    <col min="3334" max="3334" width="23.28515625" style="41" customWidth="1"/>
    <col min="3335" max="3335" width="15" style="41" customWidth="1"/>
    <col min="3336" max="3336" width="14.5703125" style="41" customWidth="1"/>
    <col min="3337" max="3337" width="0" style="41" hidden="1" customWidth="1"/>
    <col min="3338" max="3338" width="15.7109375" style="41" customWidth="1"/>
    <col min="3339" max="3339" width="19.42578125" style="41" customWidth="1"/>
    <col min="3340" max="3340" width="29.7109375" style="41" customWidth="1"/>
    <col min="3341" max="3341" width="16.28515625" style="41" customWidth="1"/>
    <col min="3342" max="3342" width="0" style="41" hidden="1" customWidth="1"/>
    <col min="3343" max="3343" width="12.7109375" style="41" customWidth="1"/>
    <col min="3344" max="3344" width="16.7109375" style="41" customWidth="1"/>
    <col min="3345" max="3345" width="16.5703125" style="41" customWidth="1"/>
    <col min="3346" max="3346" width="17.42578125" style="41" customWidth="1"/>
    <col min="3347" max="3347" width="18.28515625" style="41" customWidth="1"/>
    <col min="3348" max="3348" width="17.28515625" style="41" customWidth="1"/>
    <col min="3349" max="3349" width="18" style="41" customWidth="1"/>
    <col min="3350" max="3350" width="14.7109375" style="41" customWidth="1"/>
    <col min="3351" max="3351" width="17.7109375" style="41" customWidth="1"/>
    <col min="3352" max="3352" width="21.28515625" style="41" customWidth="1"/>
    <col min="3353" max="3353" width="25.28515625" style="41" customWidth="1"/>
    <col min="3354" max="3354" width="19.5703125" style="41" customWidth="1"/>
    <col min="3355" max="3355" width="19.28515625" style="41" customWidth="1"/>
    <col min="3356" max="3356" width="19" style="41" customWidth="1"/>
    <col min="3357" max="3357" width="10.7109375" style="41" customWidth="1"/>
    <col min="3358" max="3358" width="21" style="41" customWidth="1"/>
    <col min="3359" max="3359" width="19.28515625" style="41" customWidth="1"/>
    <col min="3360" max="3360" width="40.42578125" style="41" customWidth="1"/>
    <col min="3361" max="3361" width="46.5703125" style="41" customWidth="1"/>
    <col min="3362" max="3370" width="0" style="41" hidden="1" customWidth="1"/>
    <col min="3371" max="3584" width="11.42578125" style="41"/>
    <col min="3585" max="3585" width="21.7109375" style="41" customWidth="1"/>
    <col min="3586" max="3586" width="15" style="41" customWidth="1"/>
    <col min="3587" max="3587" width="14.28515625" style="41" customWidth="1"/>
    <col min="3588" max="3588" width="20.28515625" style="41" customWidth="1"/>
    <col min="3589" max="3589" width="24" style="41" customWidth="1"/>
    <col min="3590" max="3590" width="23.28515625" style="41" customWidth="1"/>
    <col min="3591" max="3591" width="15" style="41" customWidth="1"/>
    <col min="3592" max="3592" width="14.5703125" style="41" customWidth="1"/>
    <col min="3593" max="3593" width="0" style="41" hidden="1" customWidth="1"/>
    <col min="3594" max="3594" width="15.7109375" style="41" customWidth="1"/>
    <col min="3595" max="3595" width="19.42578125" style="41" customWidth="1"/>
    <col min="3596" max="3596" width="29.7109375" style="41" customWidth="1"/>
    <col min="3597" max="3597" width="16.28515625" style="41" customWidth="1"/>
    <col min="3598" max="3598" width="0" style="41" hidden="1" customWidth="1"/>
    <col min="3599" max="3599" width="12.7109375" style="41" customWidth="1"/>
    <col min="3600" max="3600" width="16.7109375" style="41" customWidth="1"/>
    <col min="3601" max="3601" width="16.5703125" style="41" customWidth="1"/>
    <col min="3602" max="3602" width="17.42578125" style="41" customWidth="1"/>
    <col min="3603" max="3603" width="18.28515625" style="41" customWidth="1"/>
    <col min="3604" max="3604" width="17.28515625" style="41" customWidth="1"/>
    <col min="3605" max="3605" width="18" style="41" customWidth="1"/>
    <col min="3606" max="3606" width="14.7109375" style="41" customWidth="1"/>
    <col min="3607" max="3607" width="17.7109375" style="41" customWidth="1"/>
    <col min="3608" max="3608" width="21.28515625" style="41" customWidth="1"/>
    <col min="3609" max="3609" width="25.28515625" style="41" customWidth="1"/>
    <col min="3610" max="3610" width="19.5703125" style="41" customWidth="1"/>
    <col min="3611" max="3611" width="19.28515625" style="41" customWidth="1"/>
    <col min="3612" max="3612" width="19" style="41" customWidth="1"/>
    <col min="3613" max="3613" width="10.7109375" style="41" customWidth="1"/>
    <col min="3614" max="3614" width="21" style="41" customWidth="1"/>
    <col min="3615" max="3615" width="19.28515625" style="41" customWidth="1"/>
    <col min="3616" max="3616" width="40.42578125" style="41" customWidth="1"/>
    <col min="3617" max="3617" width="46.5703125" style="41" customWidth="1"/>
    <col min="3618" max="3626" width="0" style="41" hidden="1" customWidth="1"/>
    <col min="3627" max="3840" width="11.42578125" style="41"/>
    <col min="3841" max="3841" width="21.7109375" style="41" customWidth="1"/>
    <col min="3842" max="3842" width="15" style="41" customWidth="1"/>
    <col min="3843" max="3843" width="14.28515625" style="41" customWidth="1"/>
    <col min="3844" max="3844" width="20.28515625" style="41" customWidth="1"/>
    <col min="3845" max="3845" width="24" style="41" customWidth="1"/>
    <col min="3846" max="3846" width="23.28515625" style="41" customWidth="1"/>
    <col min="3847" max="3847" width="15" style="41" customWidth="1"/>
    <col min="3848" max="3848" width="14.5703125" style="41" customWidth="1"/>
    <col min="3849" max="3849" width="0" style="41" hidden="1" customWidth="1"/>
    <col min="3850" max="3850" width="15.7109375" style="41" customWidth="1"/>
    <col min="3851" max="3851" width="19.42578125" style="41" customWidth="1"/>
    <col min="3852" max="3852" width="29.7109375" style="41" customWidth="1"/>
    <col min="3853" max="3853" width="16.28515625" style="41" customWidth="1"/>
    <col min="3854" max="3854" width="0" style="41" hidden="1" customWidth="1"/>
    <col min="3855" max="3855" width="12.7109375" style="41" customWidth="1"/>
    <col min="3856" max="3856" width="16.7109375" style="41" customWidth="1"/>
    <col min="3857" max="3857" width="16.5703125" style="41" customWidth="1"/>
    <col min="3858" max="3858" width="17.42578125" style="41" customWidth="1"/>
    <col min="3859" max="3859" width="18.28515625" style="41" customWidth="1"/>
    <col min="3860" max="3860" width="17.28515625" style="41" customWidth="1"/>
    <col min="3861" max="3861" width="18" style="41" customWidth="1"/>
    <col min="3862" max="3862" width="14.7109375" style="41" customWidth="1"/>
    <col min="3863" max="3863" width="17.7109375" style="41" customWidth="1"/>
    <col min="3864" max="3864" width="21.28515625" style="41" customWidth="1"/>
    <col min="3865" max="3865" width="25.28515625" style="41" customWidth="1"/>
    <col min="3866" max="3866" width="19.5703125" style="41" customWidth="1"/>
    <col min="3867" max="3867" width="19.28515625" style="41" customWidth="1"/>
    <col min="3868" max="3868" width="19" style="41" customWidth="1"/>
    <col min="3869" max="3869" width="10.7109375" style="41" customWidth="1"/>
    <col min="3870" max="3870" width="21" style="41" customWidth="1"/>
    <col min="3871" max="3871" width="19.28515625" style="41" customWidth="1"/>
    <col min="3872" max="3872" width="40.42578125" style="41" customWidth="1"/>
    <col min="3873" max="3873" width="46.5703125" style="41" customWidth="1"/>
    <col min="3874" max="3882" width="0" style="41" hidden="1" customWidth="1"/>
    <col min="3883" max="4096" width="11.42578125" style="41"/>
    <col min="4097" max="4097" width="21.7109375" style="41" customWidth="1"/>
    <col min="4098" max="4098" width="15" style="41" customWidth="1"/>
    <col min="4099" max="4099" width="14.28515625" style="41" customWidth="1"/>
    <col min="4100" max="4100" width="20.28515625" style="41" customWidth="1"/>
    <col min="4101" max="4101" width="24" style="41" customWidth="1"/>
    <col min="4102" max="4102" width="23.28515625" style="41" customWidth="1"/>
    <col min="4103" max="4103" width="15" style="41" customWidth="1"/>
    <col min="4104" max="4104" width="14.5703125" style="41" customWidth="1"/>
    <col min="4105" max="4105" width="0" style="41" hidden="1" customWidth="1"/>
    <col min="4106" max="4106" width="15.7109375" style="41" customWidth="1"/>
    <col min="4107" max="4107" width="19.42578125" style="41" customWidth="1"/>
    <col min="4108" max="4108" width="29.7109375" style="41" customWidth="1"/>
    <col min="4109" max="4109" width="16.28515625" style="41" customWidth="1"/>
    <col min="4110" max="4110" width="0" style="41" hidden="1" customWidth="1"/>
    <col min="4111" max="4111" width="12.7109375" style="41" customWidth="1"/>
    <col min="4112" max="4112" width="16.7109375" style="41" customWidth="1"/>
    <col min="4113" max="4113" width="16.5703125" style="41" customWidth="1"/>
    <col min="4114" max="4114" width="17.42578125" style="41" customWidth="1"/>
    <col min="4115" max="4115" width="18.28515625" style="41" customWidth="1"/>
    <col min="4116" max="4116" width="17.28515625" style="41" customWidth="1"/>
    <col min="4117" max="4117" width="18" style="41" customWidth="1"/>
    <col min="4118" max="4118" width="14.7109375" style="41" customWidth="1"/>
    <col min="4119" max="4119" width="17.7109375" style="41" customWidth="1"/>
    <col min="4120" max="4120" width="21.28515625" style="41" customWidth="1"/>
    <col min="4121" max="4121" width="25.28515625" style="41" customWidth="1"/>
    <col min="4122" max="4122" width="19.5703125" style="41" customWidth="1"/>
    <col min="4123" max="4123" width="19.28515625" style="41" customWidth="1"/>
    <col min="4124" max="4124" width="19" style="41" customWidth="1"/>
    <col min="4125" max="4125" width="10.7109375" style="41" customWidth="1"/>
    <col min="4126" max="4126" width="21" style="41" customWidth="1"/>
    <col min="4127" max="4127" width="19.28515625" style="41" customWidth="1"/>
    <col min="4128" max="4128" width="40.42578125" style="41" customWidth="1"/>
    <col min="4129" max="4129" width="46.5703125" style="41" customWidth="1"/>
    <col min="4130" max="4138" width="0" style="41" hidden="1" customWidth="1"/>
    <col min="4139" max="4352" width="11.42578125" style="41"/>
    <col min="4353" max="4353" width="21.7109375" style="41" customWidth="1"/>
    <col min="4354" max="4354" width="15" style="41" customWidth="1"/>
    <col min="4355" max="4355" width="14.28515625" style="41" customWidth="1"/>
    <col min="4356" max="4356" width="20.28515625" style="41" customWidth="1"/>
    <col min="4357" max="4357" width="24" style="41" customWidth="1"/>
    <col min="4358" max="4358" width="23.28515625" style="41" customWidth="1"/>
    <col min="4359" max="4359" width="15" style="41" customWidth="1"/>
    <col min="4360" max="4360" width="14.5703125" style="41" customWidth="1"/>
    <col min="4361" max="4361" width="0" style="41" hidden="1" customWidth="1"/>
    <col min="4362" max="4362" width="15.7109375" style="41" customWidth="1"/>
    <col min="4363" max="4363" width="19.42578125" style="41" customWidth="1"/>
    <col min="4364" max="4364" width="29.7109375" style="41" customWidth="1"/>
    <col min="4365" max="4365" width="16.28515625" style="41" customWidth="1"/>
    <col min="4366" max="4366" width="0" style="41" hidden="1" customWidth="1"/>
    <col min="4367" max="4367" width="12.7109375" style="41" customWidth="1"/>
    <col min="4368" max="4368" width="16.7109375" style="41" customWidth="1"/>
    <col min="4369" max="4369" width="16.5703125" style="41" customWidth="1"/>
    <col min="4370" max="4370" width="17.42578125" style="41" customWidth="1"/>
    <col min="4371" max="4371" width="18.28515625" style="41" customWidth="1"/>
    <col min="4372" max="4372" width="17.28515625" style="41" customWidth="1"/>
    <col min="4373" max="4373" width="18" style="41" customWidth="1"/>
    <col min="4374" max="4374" width="14.7109375" style="41" customWidth="1"/>
    <col min="4375" max="4375" width="17.7109375" style="41" customWidth="1"/>
    <col min="4376" max="4376" width="21.28515625" style="41" customWidth="1"/>
    <col min="4377" max="4377" width="25.28515625" style="41" customWidth="1"/>
    <col min="4378" max="4378" width="19.5703125" style="41" customWidth="1"/>
    <col min="4379" max="4379" width="19.28515625" style="41" customWidth="1"/>
    <col min="4380" max="4380" width="19" style="41" customWidth="1"/>
    <col min="4381" max="4381" width="10.7109375" style="41" customWidth="1"/>
    <col min="4382" max="4382" width="21" style="41" customWidth="1"/>
    <col min="4383" max="4383" width="19.28515625" style="41" customWidth="1"/>
    <col min="4384" max="4384" width="40.42578125" style="41" customWidth="1"/>
    <col min="4385" max="4385" width="46.5703125" style="41" customWidth="1"/>
    <col min="4386" max="4394" width="0" style="41" hidden="1" customWidth="1"/>
    <col min="4395" max="4608" width="11.42578125" style="41"/>
    <col min="4609" max="4609" width="21.7109375" style="41" customWidth="1"/>
    <col min="4610" max="4610" width="15" style="41" customWidth="1"/>
    <col min="4611" max="4611" width="14.28515625" style="41" customWidth="1"/>
    <col min="4612" max="4612" width="20.28515625" style="41" customWidth="1"/>
    <col min="4613" max="4613" width="24" style="41" customWidth="1"/>
    <col min="4614" max="4614" width="23.28515625" style="41" customWidth="1"/>
    <col min="4615" max="4615" width="15" style="41" customWidth="1"/>
    <col min="4616" max="4616" width="14.5703125" style="41" customWidth="1"/>
    <col min="4617" max="4617" width="0" style="41" hidden="1" customWidth="1"/>
    <col min="4618" max="4618" width="15.7109375" style="41" customWidth="1"/>
    <col min="4619" max="4619" width="19.42578125" style="41" customWidth="1"/>
    <col min="4620" max="4620" width="29.7109375" style="41" customWidth="1"/>
    <col min="4621" max="4621" width="16.28515625" style="41" customWidth="1"/>
    <col min="4622" max="4622" width="0" style="41" hidden="1" customWidth="1"/>
    <col min="4623" max="4623" width="12.7109375" style="41" customWidth="1"/>
    <col min="4624" max="4624" width="16.7109375" style="41" customWidth="1"/>
    <col min="4625" max="4625" width="16.5703125" style="41" customWidth="1"/>
    <col min="4626" max="4626" width="17.42578125" style="41" customWidth="1"/>
    <col min="4627" max="4627" width="18.28515625" style="41" customWidth="1"/>
    <col min="4628" max="4628" width="17.28515625" style="41" customWidth="1"/>
    <col min="4629" max="4629" width="18" style="41" customWidth="1"/>
    <col min="4630" max="4630" width="14.7109375" style="41" customWidth="1"/>
    <col min="4631" max="4631" width="17.7109375" style="41" customWidth="1"/>
    <col min="4632" max="4632" width="21.28515625" style="41" customWidth="1"/>
    <col min="4633" max="4633" width="25.28515625" style="41" customWidth="1"/>
    <col min="4634" max="4634" width="19.5703125" style="41" customWidth="1"/>
    <col min="4635" max="4635" width="19.28515625" style="41" customWidth="1"/>
    <col min="4636" max="4636" width="19" style="41" customWidth="1"/>
    <col min="4637" max="4637" width="10.7109375" style="41" customWidth="1"/>
    <col min="4638" max="4638" width="21" style="41" customWidth="1"/>
    <col min="4639" max="4639" width="19.28515625" style="41" customWidth="1"/>
    <col min="4640" max="4640" width="40.42578125" style="41" customWidth="1"/>
    <col min="4641" max="4641" width="46.5703125" style="41" customWidth="1"/>
    <col min="4642" max="4650" width="0" style="41" hidden="1" customWidth="1"/>
    <col min="4651" max="4864" width="11.42578125" style="41"/>
    <col min="4865" max="4865" width="21.7109375" style="41" customWidth="1"/>
    <col min="4866" max="4866" width="15" style="41" customWidth="1"/>
    <col min="4867" max="4867" width="14.28515625" style="41" customWidth="1"/>
    <col min="4868" max="4868" width="20.28515625" style="41" customWidth="1"/>
    <col min="4869" max="4869" width="24" style="41" customWidth="1"/>
    <col min="4870" max="4870" width="23.28515625" style="41" customWidth="1"/>
    <col min="4871" max="4871" width="15" style="41" customWidth="1"/>
    <col min="4872" max="4872" width="14.5703125" style="41" customWidth="1"/>
    <col min="4873" max="4873" width="0" style="41" hidden="1" customWidth="1"/>
    <col min="4874" max="4874" width="15.7109375" style="41" customWidth="1"/>
    <col min="4875" max="4875" width="19.42578125" style="41" customWidth="1"/>
    <col min="4876" max="4876" width="29.7109375" style="41" customWidth="1"/>
    <col min="4877" max="4877" width="16.28515625" style="41" customWidth="1"/>
    <col min="4878" max="4878" width="0" style="41" hidden="1" customWidth="1"/>
    <col min="4879" max="4879" width="12.7109375" style="41" customWidth="1"/>
    <col min="4880" max="4880" width="16.7109375" style="41" customWidth="1"/>
    <col min="4881" max="4881" width="16.5703125" style="41" customWidth="1"/>
    <col min="4882" max="4882" width="17.42578125" style="41" customWidth="1"/>
    <col min="4883" max="4883" width="18.28515625" style="41" customWidth="1"/>
    <col min="4884" max="4884" width="17.28515625" style="41" customWidth="1"/>
    <col min="4885" max="4885" width="18" style="41" customWidth="1"/>
    <col min="4886" max="4886" width="14.7109375" style="41" customWidth="1"/>
    <col min="4887" max="4887" width="17.7109375" style="41" customWidth="1"/>
    <col min="4888" max="4888" width="21.28515625" style="41" customWidth="1"/>
    <col min="4889" max="4889" width="25.28515625" style="41" customWidth="1"/>
    <col min="4890" max="4890" width="19.5703125" style="41" customWidth="1"/>
    <col min="4891" max="4891" width="19.28515625" style="41" customWidth="1"/>
    <col min="4892" max="4892" width="19" style="41" customWidth="1"/>
    <col min="4893" max="4893" width="10.7109375" style="41" customWidth="1"/>
    <col min="4894" max="4894" width="21" style="41" customWidth="1"/>
    <col min="4895" max="4895" width="19.28515625" style="41" customWidth="1"/>
    <col min="4896" max="4896" width="40.42578125" style="41" customWidth="1"/>
    <col min="4897" max="4897" width="46.5703125" style="41" customWidth="1"/>
    <col min="4898" max="4906" width="0" style="41" hidden="1" customWidth="1"/>
    <col min="4907" max="5120" width="11.42578125" style="41"/>
    <col min="5121" max="5121" width="21.7109375" style="41" customWidth="1"/>
    <col min="5122" max="5122" width="15" style="41" customWidth="1"/>
    <col min="5123" max="5123" width="14.28515625" style="41" customWidth="1"/>
    <col min="5124" max="5124" width="20.28515625" style="41" customWidth="1"/>
    <col min="5125" max="5125" width="24" style="41" customWidth="1"/>
    <col min="5126" max="5126" width="23.28515625" style="41" customWidth="1"/>
    <col min="5127" max="5127" width="15" style="41" customWidth="1"/>
    <col min="5128" max="5128" width="14.5703125" style="41" customWidth="1"/>
    <col min="5129" max="5129" width="0" style="41" hidden="1" customWidth="1"/>
    <col min="5130" max="5130" width="15.7109375" style="41" customWidth="1"/>
    <col min="5131" max="5131" width="19.42578125" style="41" customWidth="1"/>
    <col min="5132" max="5132" width="29.7109375" style="41" customWidth="1"/>
    <col min="5133" max="5133" width="16.28515625" style="41" customWidth="1"/>
    <col min="5134" max="5134" width="0" style="41" hidden="1" customWidth="1"/>
    <col min="5135" max="5135" width="12.7109375" style="41" customWidth="1"/>
    <col min="5136" max="5136" width="16.7109375" style="41" customWidth="1"/>
    <col min="5137" max="5137" width="16.5703125" style="41" customWidth="1"/>
    <col min="5138" max="5138" width="17.42578125" style="41" customWidth="1"/>
    <col min="5139" max="5139" width="18.28515625" style="41" customWidth="1"/>
    <col min="5140" max="5140" width="17.28515625" style="41" customWidth="1"/>
    <col min="5141" max="5141" width="18" style="41" customWidth="1"/>
    <col min="5142" max="5142" width="14.7109375" style="41" customWidth="1"/>
    <col min="5143" max="5143" width="17.7109375" style="41" customWidth="1"/>
    <col min="5144" max="5144" width="21.28515625" style="41" customWidth="1"/>
    <col min="5145" max="5145" width="25.28515625" style="41" customWidth="1"/>
    <col min="5146" max="5146" width="19.5703125" style="41" customWidth="1"/>
    <col min="5147" max="5147" width="19.28515625" style="41" customWidth="1"/>
    <col min="5148" max="5148" width="19" style="41" customWidth="1"/>
    <col min="5149" max="5149" width="10.7109375" style="41" customWidth="1"/>
    <col min="5150" max="5150" width="21" style="41" customWidth="1"/>
    <col min="5151" max="5151" width="19.28515625" style="41" customWidth="1"/>
    <col min="5152" max="5152" width="40.42578125" style="41" customWidth="1"/>
    <col min="5153" max="5153" width="46.5703125" style="41" customWidth="1"/>
    <col min="5154" max="5162" width="0" style="41" hidden="1" customWidth="1"/>
    <col min="5163" max="5376" width="11.42578125" style="41"/>
    <col min="5377" max="5377" width="21.7109375" style="41" customWidth="1"/>
    <col min="5378" max="5378" width="15" style="41" customWidth="1"/>
    <col min="5379" max="5379" width="14.28515625" style="41" customWidth="1"/>
    <col min="5380" max="5380" width="20.28515625" style="41" customWidth="1"/>
    <col min="5381" max="5381" width="24" style="41" customWidth="1"/>
    <col min="5382" max="5382" width="23.28515625" style="41" customWidth="1"/>
    <col min="5383" max="5383" width="15" style="41" customWidth="1"/>
    <col min="5384" max="5384" width="14.5703125" style="41" customWidth="1"/>
    <col min="5385" max="5385" width="0" style="41" hidden="1" customWidth="1"/>
    <col min="5386" max="5386" width="15.7109375" style="41" customWidth="1"/>
    <col min="5387" max="5387" width="19.42578125" style="41" customWidth="1"/>
    <col min="5388" max="5388" width="29.7109375" style="41" customWidth="1"/>
    <col min="5389" max="5389" width="16.28515625" style="41" customWidth="1"/>
    <col min="5390" max="5390" width="0" style="41" hidden="1" customWidth="1"/>
    <col min="5391" max="5391" width="12.7109375" style="41" customWidth="1"/>
    <col min="5392" max="5392" width="16.7109375" style="41" customWidth="1"/>
    <col min="5393" max="5393" width="16.5703125" style="41" customWidth="1"/>
    <col min="5394" max="5394" width="17.42578125" style="41" customWidth="1"/>
    <col min="5395" max="5395" width="18.28515625" style="41" customWidth="1"/>
    <col min="5396" max="5396" width="17.28515625" style="41" customWidth="1"/>
    <col min="5397" max="5397" width="18" style="41" customWidth="1"/>
    <col min="5398" max="5398" width="14.7109375" style="41" customWidth="1"/>
    <col min="5399" max="5399" width="17.7109375" style="41" customWidth="1"/>
    <col min="5400" max="5400" width="21.28515625" style="41" customWidth="1"/>
    <col min="5401" max="5401" width="25.28515625" style="41" customWidth="1"/>
    <col min="5402" max="5402" width="19.5703125" style="41" customWidth="1"/>
    <col min="5403" max="5403" width="19.28515625" style="41" customWidth="1"/>
    <col min="5404" max="5404" width="19" style="41" customWidth="1"/>
    <col min="5405" max="5405" width="10.7109375" style="41" customWidth="1"/>
    <col min="5406" max="5406" width="21" style="41" customWidth="1"/>
    <col min="5407" max="5407" width="19.28515625" style="41" customWidth="1"/>
    <col min="5408" max="5408" width="40.42578125" style="41" customWidth="1"/>
    <col min="5409" max="5409" width="46.5703125" style="41" customWidth="1"/>
    <col min="5410" max="5418" width="0" style="41" hidden="1" customWidth="1"/>
    <col min="5419" max="5632" width="11.42578125" style="41"/>
    <col min="5633" max="5633" width="21.7109375" style="41" customWidth="1"/>
    <col min="5634" max="5634" width="15" style="41" customWidth="1"/>
    <col min="5635" max="5635" width="14.28515625" style="41" customWidth="1"/>
    <col min="5636" max="5636" width="20.28515625" style="41" customWidth="1"/>
    <col min="5637" max="5637" width="24" style="41" customWidth="1"/>
    <col min="5638" max="5638" width="23.28515625" style="41" customWidth="1"/>
    <col min="5639" max="5639" width="15" style="41" customWidth="1"/>
    <col min="5640" max="5640" width="14.5703125" style="41" customWidth="1"/>
    <col min="5641" max="5641" width="0" style="41" hidden="1" customWidth="1"/>
    <col min="5642" max="5642" width="15.7109375" style="41" customWidth="1"/>
    <col min="5643" max="5643" width="19.42578125" style="41" customWidth="1"/>
    <col min="5644" max="5644" width="29.7109375" style="41" customWidth="1"/>
    <col min="5645" max="5645" width="16.28515625" style="41" customWidth="1"/>
    <col min="5646" max="5646" width="0" style="41" hidden="1" customWidth="1"/>
    <col min="5647" max="5647" width="12.7109375" style="41" customWidth="1"/>
    <col min="5648" max="5648" width="16.7109375" style="41" customWidth="1"/>
    <col min="5649" max="5649" width="16.5703125" style="41" customWidth="1"/>
    <col min="5650" max="5650" width="17.42578125" style="41" customWidth="1"/>
    <col min="5651" max="5651" width="18.28515625" style="41" customWidth="1"/>
    <col min="5652" max="5652" width="17.28515625" style="41" customWidth="1"/>
    <col min="5653" max="5653" width="18" style="41" customWidth="1"/>
    <col min="5654" max="5654" width="14.7109375" style="41" customWidth="1"/>
    <col min="5655" max="5655" width="17.7109375" style="41" customWidth="1"/>
    <col min="5656" max="5656" width="21.28515625" style="41" customWidth="1"/>
    <col min="5657" max="5657" width="25.28515625" style="41" customWidth="1"/>
    <col min="5658" max="5658" width="19.5703125" style="41" customWidth="1"/>
    <col min="5659" max="5659" width="19.28515625" style="41" customWidth="1"/>
    <col min="5660" max="5660" width="19" style="41" customWidth="1"/>
    <col min="5661" max="5661" width="10.7109375" style="41" customWidth="1"/>
    <col min="5662" max="5662" width="21" style="41" customWidth="1"/>
    <col min="5663" max="5663" width="19.28515625" style="41" customWidth="1"/>
    <col min="5664" max="5664" width="40.42578125" style="41" customWidth="1"/>
    <col min="5665" max="5665" width="46.5703125" style="41" customWidth="1"/>
    <col min="5666" max="5674" width="0" style="41" hidden="1" customWidth="1"/>
    <col min="5675" max="5888" width="11.42578125" style="41"/>
    <col min="5889" max="5889" width="21.7109375" style="41" customWidth="1"/>
    <col min="5890" max="5890" width="15" style="41" customWidth="1"/>
    <col min="5891" max="5891" width="14.28515625" style="41" customWidth="1"/>
    <col min="5892" max="5892" width="20.28515625" style="41" customWidth="1"/>
    <col min="5893" max="5893" width="24" style="41" customWidth="1"/>
    <col min="5894" max="5894" width="23.28515625" style="41" customWidth="1"/>
    <col min="5895" max="5895" width="15" style="41" customWidth="1"/>
    <col min="5896" max="5896" width="14.5703125" style="41" customWidth="1"/>
    <col min="5897" max="5897" width="0" style="41" hidden="1" customWidth="1"/>
    <col min="5898" max="5898" width="15.7109375" style="41" customWidth="1"/>
    <col min="5899" max="5899" width="19.42578125" style="41" customWidth="1"/>
    <col min="5900" max="5900" width="29.7109375" style="41" customWidth="1"/>
    <col min="5901" max="5901" width="16.28515625" style="41" customWidth="1"/>
    <col min="5902" max="5902" width="0" style="41" hidden="1" customWidth="1"/>
    <col min="5903" max="5903" width="12.7109375" style="41" customWidth="1"/>
    <col min="5904" max="5904" width="16.7109375" style="41" customWidth="1"/>
    <col min="5905" max="5905" width="16.5703125" style="41" customWidth="1"/>
    <col min="5906" max="5906" width="17.42578125" style="41" customWidth="1"/>
    <col min="5907" max="5907" width="18.28515625" style="41" customWidth="1"/>
    <col min="5908" max="5908" width="17.28515625" style="41" customWidth="1"/>
    <col min="5909" max="5909" width="18" style="41" customWidth="1"/>
    <col min="5910" max="5910" width="14.7109375" style="41" customWidth="1"/>
    <col min="5911" max="5911" width="17.7109375" style="41" customWidth="1"/>
    <col min="5912" max="5912" width="21.28515625" style="41" customWidth="1"/>
    <col min="5913" max="5913" width="25.28515625" style="41" customWidth="1"/>
    <col min="5914" max="5914" width="19.5703125" style="41" customWidth="1"/>
    <col min="5915" max="5915" width="19.28515625" style="41" customWidth="1"/>
    <col min="5916" max="5916" width="19" style="41" customWidth="1"/>
    <col min="5917" max="5917" width="10.7109375" style="41" customWidth="1"/>
    <col min="5918" max="5918" width="21" style="41" customWidth="1"/>
    <col min="5919" max="5919" width="19.28515625" style="41" customWidth="1"/>
    <col min="5920" max="5920" width="40.42578125" style="41" customWidth="1"/>
    <col min="5921" max="5921" width="46.5703125" style="41" customWidth="1"/>
    <col min="5922" max="5930" width="0" style="41" hidden="1" customWidth="1"/>
    <col min="5931" max="6144" width="11.42578125" style="41"/>
    <col min="6145" max="6145" width="21.7109375" style="41" customWidth="1"/>
    <col min="6146" max="6146" width="15" style="41" customWidth="1"/>
    <col min="6147" max="6147" width="14.28515625" style="41" customWidth="1"/>
    <col min="6148" max="6148" width="20.28515625" style="41" customWidth="1"/>
    <col min="6149" max="6149" width="24" style="41" customWidth="1"/>
    <col min="6150" max="6150" width="23.28515625" style="41" customWidth="1"/>
    <col min="6151" max="6151" width="15" style="41" customWidth="1"/>
    <col min="6152" max="6152" width="14.5703125" style="41" customWidth="1"/>
    <col min="6153" max="6153" width="0" style="41" hidden="1" customWidth="1"/>
    <col min="6154" max="6154" width="15.7109375" style="41" customWidth="1"/>
    <col min="6155" max="6155" width="19.42578125" style="41" customWidth="1"/>
    <col min="6156" max="6156" width="29.7109375" style="41" customWidth="1"/>
    <col min="6157" max="6157" width="16.28515625" style="41" customWidth="1"/>
    <col min="6158" max="6158" width="0" style="41" hidden="1" customWidth="1"/>
    <col min="6159" max="6159" width="12.7109375" style="41" customWidth="1"/>
    <col min="6160" max="6160" width="16.7109375" style="41" customWidth="1"/>
    <col min="6161" max="6161" width="16.5703125" style="41" customWidth="1"/>
    <col min="6162" max="6162" width="17.42578125" style="41" customWidth="1"/>
    <col min="6163" max="6163" width="18.28515625" style="41" customWidth="1"/>
    <col min="6164" max="6164" width="17.28515625" style="41" customWidth="1"/>
    <col min="6165" max="6165" width="18" style="41" customWidth="1"/>
    <col min="6166" max="6166" width="14.7109375" style="41" customWidth="1"/>
    <col min="6167" max="6167" width="17.7109375" style="41" customWidth="1"/>
    <col min="6168" max="6168" width="21.28515625" style="41" customWidth="1"/>
    <col min="6169" max="6169" width="25.28515625" style="41" customWidth="1"/>
    <col min="6170" max="6170" width="19.5703125" style="41" customWidth="1"/>
    <col min="6171" max="6171" width="19.28515625" style="41" customWidth="1"/>
    <col min="6172" max="6172" width="19" style="41" customWidth="1"/>
    <col min="6173" max="6173" width="10.7109375" style="41" customWidth="1"/>
    <col min="6174" max="6174" width="21" style="41" customWidth="1"/>
    <col min="6175" max="6175" width="19.28515625" style="41" customWidth="1"/>
    <col min="6176" max="6176" width="40.42578125" style="41" customWidth="1"/>
    <col min="6177" max="6177" width="46.5703125" style="41" customWidth="1"/>
    <col min="6178" max="6186" width="0" style="41" hidden="1" customWidth="1"/>
    <col min="6187" max="6400" width="11.42578125" style="41"/>
    <col min="6401" max="6401" width="21.7109375" style="41" customWidth="1"/>
    <col min="6402" max="6402" width="15" style="41" customWidth="1"/>
    <col min="6403" max="6403" width="14.28515625" style="41" customWidth="1"/>
    <col min="6404" max="6404" width="20.28515625" style="41" customWidth="1"/>
    <col min="6405" max="6405" width="24" style="41" customWidth="1"/>
    <col min="6406" max="6406" width="23.28515625" style="41" customWidth="1"/>
    <col min="6407" max="6407" width="15" style="41" customWidth="1"/>
    <col min="6408" max="6408" width="14.5703125" style="41" customWidth="1"/>
    <col min="6409" max="6409" width="0" style="41" hidden="1" customWidth="1"/>
    <col min="6410" max="6410" width="15.7109375" style="41" customWidth="1"/>
    <col min="6411" max="6411" width="19.42578125" style="41" customWidth="1"/>
    <col min="6412" max="6412" width="29.7109375" style="41" customWidth="1"/>
    <col min="6413" max="6413" width="16.28515625" style="41" customWidth="1"/>
    <col min="6414" max="6414" width="0" style="41" hidden="1" customWidth="1"/>
    <col min="6415" max="6415" width="12.7109375" style="41" customWidth="1"/>
    <col min="6416" max="6416" width="16.7109375" style="41" customWidth="1"/>
    <col min="6417" max="6417" width="16.5703125" style="41" customWidth="1"/>
    <col min="6418" max="6418" width="17.42578125" style="41" customWidth="1"/>
    <col min="6419" max="6419" width="18.28515625" style="41" customWidth="1"/>
    <col min="6420" max="6420" width="17.28515625" style="41" customWidth="1"/>
    <col min="6421" max="6421" width="18" style="41" customWidth="1"/>
    <col min="6422" max="6422" width="14.7109375" style="41" customWidth="1"/>
    <col min="6423" max="6423" width="17.7109375" style="41" customWidth="1"/>
    <col min="6424" max="6424" width="21.28515625" style="41" customWidth="1"/>
    <col min="6425" max="6425" width="25.28515625" style="41" customWidth="1"/>
    <col min="6426" max="6426" width="19.5703125" style="41" customWidth="1"/>
    <col min="6427" max="6427" width="19.28515625" style="41" customWidth="1"/>
    <col min="6428" max="6428" width="19" style="41" customWidth="1"/>
    <col min="6429" max="6429" width="10.7109375" style="41" customWidth="1"/>
    <col min="6430" max="6430" width="21" style="41" customWidth="1"/>
    <col min="6431" max="6431" width="19.28515625" style="41" customWidth="1"/>
    <col min="6432" max="6432" width="40.42578125" style="41" customWidth="1"/>
    <col min="6433" max="6433" width="46.5703125" style="41" customWidth="1"/>
    <col min="6434" max="6442" width="0" style="41" hidden="1" customWidth="1"/>
    <col min="6443" max="6656" width="11.42578125" style="41"/>
    <col min="6657" max="6657" width="21.7109375" style="41" customWidth="1"/>
    <col min="6658" max="6658" width="15" style="41" customWidth="1"/>
    <col min="6659" max="6659" width="14.28515625" style="41" customWidth="1"/>
    <col min="6660" max="6660" width="20.28515625" style="41" customWidth="1"/>
    <col min="6661" max="6661" width="24" style="41" customWidth="1"/>
    <col min="6662" max="6662" width="23.28515625" style="41" customWidth="1"/>
    <col min="6663" max="6663" width="15" style="41" customWidth="1"/>
    <col min="6664" max="6664" width="14.5703125" style="41" customWidth="1"/>
    <col min="6665" max="6665" width="0" style="41" hidden="1" customWidth="1"/>
    <col min="6666" max="6666" width="15.7109375" style="41" customWidth="1"/>
    <col min="6667" max="6667" width="19.42578125" style="41" customWidth="1"/>
    <col min="6668" max="6668" width="29.7109375" style="41" customWidth="1"/>
    <col min="6669" max="6669" width="16.28515625" style="41" customWidth="1"/>
    <col min="6670" max="6670" width="0" style="41" hidden="1" customWidth="1"/>
    <col min="6671" max="6671" width="12.7109375" style="41" customWidth="1"/>
    <col min="6672" max="6672" width="16.7109375" style="41" customWidth="1"/>
    <col min="6673" max="6673" width="16.5703125" style="41" customWidth="1"/>
    <col min="6674" max="6674" width="17.42578125" style="41" customWidth="1"/>
    <col min="6675" max="6675" width="18.28515625" style="41" customWidth="1"/>
    <col min="6676" max="6676" width="17.28515625" style="41" customWidth="1"/>
    <col min="6677" max="6677" width="18" style="41" customWidth="1"/>
    <col min="6678" max="6678" width="14.7109375" style="41" customWidth="1"/>
    <col min="6679" max="6679" width="17.7109375" style="41" customWidth="1"/>
    <col min="6680" max="6680" width="21.28515625" style="41" customWidth="1"/>
    <col min="6681" max="6681" width="25.28515625" style="41" customWidth="1"/>
    <col min="6682" max="6682" width="19.5703125" style="41" customWidth="1"/>
    <col min="6683" max="6683" width="19.28515625" style="41" customWidth="1"/>
    <col min="6684" max="6684" width="19" style="41" customWidth="1"/>
    <col min="6685" max="6685" width="10.7109375" style="41" customWidth="1"/>
    <col min="6686" max="6686" width="21" style="41" customWidth="1"/>
    <col min="6687" max="6687" width="19.28515625" style="41" customWidth="1"/>
    <col min="6688" max="6688" width="40.42578125" style="41" customWidth="1"/>
    <col min="6689" max="6689" width="46.5703125" style="41" customWidth="1"/>
    <col min="6690" max="6698" width="0" style="41" hidden="1" customWidth="1"/>
    <col min="6699" max="6912" width="11.42578125" style="41"/>
    <col min="6913" max="6913" width="21.7109375" style="41" customWidth="1"/>
    <col min="6914" max="6914" width="15" style="41" customWidth="1"/>
    <col min="6915" max="6915" width="14.28515625" style="41" customWidth="1"/>
    <col min="6916" max="6916" width="20.28515625" style="41" customWidth="1"/>
    <col min="6917" max="6917" width="24" style="41" customWidth="1"/>
    <col min="6918" max="6918" width="23.28515625" style="41" customWidth="1"/>
    <col min="6919" max="6919" width="15" style="41" customWidth="1"/>
    <col min="6920" max="6920" width="14.5703125" style="41" customWidth="1"/>
    <col min="6921" max="6921" width="0" style="41" hidden="1" customWidth="1"/>
    <col min="6922" max="6922" width="15.7109375" style="41" customWidth="1"/>
    <col min="6923" max="6923" width="19.42578125" style="41" customWidth="1"/>
    <col min="6924" max="6924" width="29.7109375" style="41" customWidth="1"/>
    <col min="6925" max="6925" width="16.28515625" style="41" customWidth="1"/>
    <col min="6926" max="6926" width="0" style="41" hidden="1" customWidth="1"/>
    <col min="6927" max="6927" width="12.7109375" style="41" customWidth="1"/>
    <col min="6928" max="6928" width="16.7109375" style="41" customWidth="1"/>
    <col min="6929" max="6929" width="16.5703125" style="41" customWidth="1"/>
    <col min="6930" max="6930" width="17.42578125" style="41" customWidth="1"/>
    <col min="6931" max="6931" width="18.28515625" style="41" customWidth="1"/>
    <col min="6932" max="6932" width="17.28515625" style="41" customWidth="1"/>
    <col min="6933" max="6933" width="18" style="41" customWidth="1"/>
    <col min="6934" max="6934" width="14.7109375" style="41" customWidth="1"/>
    <col min="6935" max="6935" width="17.7109375" style="41" customWidth="1"/>
    <col min="6936" max="6936" width="21.28515625" style="41" customWidth="1"/>
    <col min="6937" max="6937" width="25.28515625" style="41" customWidth="1"/>
    <col min="6938" max="6938" width="19.5703125" style="41" customWidth="1"/>
    <col min="6939" max="6939" width="19.28515625" style="41" customWidth="1"/>
    <col min="6940" max="6940" width="19" style="41" customWidth="1"/>
    <col min="6941" max="6941" width="10.7109375" style="41" customWidth="1"/>
    <col min="6942" max="6942" width="21" style="41" customWidth="1"/>
    <col min="6943" max="6943" width="19.28515625" style="41" customWidth="1"/>
    <col min="6944" max="6944" width="40.42578125" style="41" customWidth="1"/>
    <col min="6945" max="6945" width="46.5703125" style="41" customWidth="1"/>
    <col min="6946" max="6954" width="0" style="41" hidden="1" customWidth="1"/>
    <col min="6955" max="7168" width="11.42578125" style="41"/>
    <col min="7169" max="7169" width="21.7109375" style="41" customWidth="1"/>
    <col min="7170" max="7170" width="15" style="41" customWidth="1"/>
    <col min="7171" max="7171" width="14.28515625" style="41" customWidth="1"/>
    <col min="7172" max="7172" width="20.28515625" style="41" customWidth="1"/>
    <col min="7173" max="7173" width="24" style="41" customWidth="1"/>
    <col min="7174" max="7174" width="23.28515625" style="41" customWidth="1"/>
    <col min="7175" max="7175" width="15" style="41" customWidth="1"/>
    <col min="7176" max="7176" width="14.5703125" style="41" customWidth="1"/>
    <col min="7177" max="7177" width="0" style="41" hidden="1" customWidth="1"/>
    <col min="7178" max="7178" width="15.7109375" style="41" customWidth="1"/>
    <col min="7179" max="7179" width="19.42578125" style="41" customWidth="1"/>
    <col min="7180" max="7180" width="29.7109375" style="41" customWidth="1"/>
    <col min="7181" max="7181" width="16.28515625" style="41" customWidth="1"/>
    <col min="7182" max="7182" width="0" style="41" hidden="1" customWidth="1"/>
    <col min="7183" max="7183" width="12.7109375" style="41" customWidth="1"/>
    <col min="7184" max="7184" width="16.7109375" style="41" customWidth="1"/>
    <col min="7185" max="7185" width="16.5703125" style="41" customWidth="1"/>
    <col min="7186" max="7186" width="17.42578125" style="41" customWidth="1"/>
    <col min="7187" max="7187" width="18.28515625" style="41" customWidth="1"/>
    <col min="7188" max="7188" width="17.28515625" style="41" customWidth="1"/>
    <col min="7189" max="7189" width="18" style="41" customWidth="1"/>
    <col min="7190" max="7190" width="14.7109375" style="41" customWidth="1"/>
    <col min="7191" max="7191" width="17.7109375" style="41" customWidth="1"/>
    <col min="7192" max="7192" width="21.28515625" style="41" customWidth="1"/>
    <col min="7193" max="7193" width="25.28515625" style="41" customWidth="1"/>
    <col min="7194" max="7194" width="19.5703125" style="41" customWidth="1"/>
    <col min="7195" max="7195" width="19.28515625" style="41" customWidth="1"/>
    <col min="7196" max="7196" width="19" style="41" customWidth="1"/>
    <col min="7197" max="7197" width="10.7109375" style="41" customWidth="1"/>
    <col min="7198" max="7198" width="21" style="41" customWidth="1"/>
    <col min="7199" max="7199" width="19.28515625" style="41" customWidth="1"/>
    <col min="7200" max="7200" width="40.42578125" style="41" customWidth="1"/>
    <col min="7201" max="7201" width="46.5703125" style="41" customWidth="1"/>
    <col min="7202" max="7210" width="0" style="41" hidden="1" customWidth="1"/>
    <col min="7211" max="7424" width="11.42578125" style="41"/>
    <col min="7425" max="7425" width="21.7109375" style="41" customWidth="1"/>
    <col min="7426" max="7426" width="15" style="41" customWidth="1"/>
    <col min="7427" max="7427" width="14.28515625" style="41" customWidth="1"/>
    <col min="7428" max="7428" width="20.28515625" style="41" customWidth="1"/>
    <col min="7429" max="7429" width="24" style="41" customWidth="1"/>
    <col min="7430" max="7430" width="23.28515625" style="41" customWidth="1"/>
    <col min="7431" max="7431" width="15" style="41" customWidth="1"/>
    <col min="7432" max="7432" width="14.5703125" style="41" customWidth="1"/>
    <col min="7433" max="7433" width="0" style="41" hidden="1" customWidth="1"/>
    <col min="7434" max="7434" width="15.7109375" style="41" customWidth="1"/>
    <col min="7435" max="7435" width="19.42578125" style="41" customWidth="1"/>
    <col min="7436" max="7436" width="29.7109375" style="41" customWidth="1"/>
    <col min="7437" max="7437" width="16.28515625" style="41" customWidth="1"/>
    <col min="7438" max="7438" width="0" style="41" hidden="1" customWidth="1"/>
    <col min="7439" max="7439" width="12.7109375" style="41" customWidth="1"/>
    <col min="7440" max="7440" width="16.7109375" style="41" customWidth="1"/>
    <col min="7441" max="7441" width="16.5703125" style="41" customWidth="1"/>
    <col min="7442" max="7442" width="17.42578125" style="41" customWidth="1"/>
    <col min="7443" max="7443" width="18.28515625" style="41" customWidth="1"/>
    <col min="7444" max="7444" width="17.28515625" style="41" customWidth="1"/>
    <col min="7445" max="7445" width="18" style="41" customWidth="1"/>
    <col min="7446" max="7446" width="14.7109375" style="41" customWidth="1"/>
    <col min="7447" max="7447" width="17.7109375" style="41" customWidth="1"/>
    <col min="7448" max="7448" width="21.28515625" style="41" customWidth="1"/>
    <col min="7449" max="7449" width="25.28515625" style="41" customWidth="1"/>
    <col min="7450" max="7450" width="19.5703125" style="41" customWidth="1"/>
    <col min="7451" max="7451" width="19.28515625" style="41" customWidth="1"/>
    <col min="7452" max="7452" width="19" style="41" customWidth="1"/>
    <col min="7453" max="7453" width="10.7109375" style="41" customWidth="1"/>
    <col min="7454" max="7454" width="21" style="41" customWidth="1"/>
    <col min="7455" max="7455" width="19.28515625" style="41" customWidth="1"/>
    <col min="7456" max="7456" width="40.42578125" style="41" customWidth="1"/>
    <col min="7457" max="7457" width="46.5703125" style="41" customWidth="1"/>
    <col min="7458" max="7466" width="0" style="41" hidden="1" customWidth="1"/>
    <col min="7467" max="7680" width="11.42578125" style="41"/>
    <col min="7681" max="7681" width="21.7109375" style="41" customWidth="1"/>
    <col min="7682" max="7682" width="15" style="41" customWidth="1"/>
    <col min="7683" max="7683" width="14.28515625" style="41" customWidth="1"/>
    <col min="7684" max="7684" width="20.28515625" style="41" customWidth="1"/>
    <col min="7685" max="7685" width="24" style="41" customWidth="1"/>
    <col min="7686" max="7686" width="23.28515625" style="41" customWidth="1"/>
    <col min="7687" max="7687" width="15" style="41" customWidth="1"/>
    <col min="7688" max="7688" width="14.5703125" style="41" customWidth="1"/>
    <col min="7689" max="7689" width="0" style="41" hidden="1" customWidth="1"/>
    <col min="7690" max="7690" width="15.7109375" style="41" customWidth="1"/>
    <col min="7691" max="7691" width="19.42578125" style="41" customWidth="1"/>
    <col min="7692" max="7692" width="29.7109375" style="41" customWidth="1"/>
    <col min="7693" max="7693" width="16.28515625" style="41" customWidth="1"/>
    <col min="7694" max="7694" width="0" style="41" hidden="1" customWidth="1"/>
    <col min="7695" max="7695" width="12.7109375" style="41" customWidth="1"/>
    <col min="7696" max="7696" width="16.7109375" style="41" customWidth="1"/>
    <col min="7697" max="7697" width="16.5703125" style="41" customWidth="1"/>
    <col min="7698" max="7698" width="17.42578125" style="41" customWidth="1"/>
    <col min="7699" max="7699" width="18.28515625" style="41" customWidth="1"/>
    <col min="7700" max="7700" width="17.28515625" style="41" customWidth="1"/>
    <col min="7701" max="7701" width="18" style="41" customWidth="1"/>
    <col min="7702" max="7702" width="14.7109375" style="41" customWidth="1"/>
    <col min="7703" max="7703" width="17.7109375" style="41" customWidth="1"/>
    <col min="7704" max="7704" width="21.28515625" style="41" customWidth="1"/>
    <col min="7705" max="7705" width="25.28515625" style="41" customWidth="1"/>
    <col min="7706" max="7706" width="19.5703125" style="41" customWidth="1"/>
    <col min="7707" max="7707" width="19.28515625" style="41" customWidth="1"/>
    <col min="7708" max="7708" width="19" style="41" customWidth="1"/>
    <col min="7709" max="7709" width="10.7109375" style="41" customWidth="1"/>
    <col min="7710" max="7710" width="21" style="41" customWidth="1"/>
    <col min="7711" max="7711" width="19.28515625" style="41" customWidth="1"/>
    <col min="7712" max="7712" width="40.42578125" style="41" customWidth="1"/>
    <col min="7713" max="7713" width="46.5703125" style="41" customWidth="1"/>
    <col min="7714" max="7722" width="0" style="41" hidden="1" customWidth="1"/>
    <col min="7723" max="7936" width="11.42578125" style="41"/>
    <col min="7937" max="7937" width="21.7109375" style="41" customWidth="1"/>
    <col min="7938" max="7938" width="15" style="41" customWidth="1"/>
    <col min="7939" max="7939" width="14.28515625" style="41" customWidth="1"/>
    <col min="7940" max="7940" width="20.28515625" style="41" customWidth="1"/>
    <col min="7941" max="7941" width="24" style="41" customWidth="1"/>
    <col min="7942" max="7942" width="23.28515625" style="41" customWidth="1"/>
    <col min="7943" max="7943" width="15" style="41" customWidth="1"/>
    <col min="7944" max="7944" width="14.5703125" style="41" customWidth="1"/>
    <col min="7945" max="7945" width="0" style="41" hidden="1" customWidth="1"/>
    <col min="7946" max="7946" width="15.7109375" style="41" customWidth="1"/>
    <col min="7947" max="7947" width="19.42578125" style="41" customWidth="1"/>
    <col min="7948" max="7948" width="29.7109375" style="41" customWidth="1"/>
    <col min="7949" max="7949" width="16.28515625" style="41" customWidth="1"/>
    <col min="7950" max="7950" width="0" style="41" hidden="1" customWidth="1"/>
    <col min="7951" max="7951" width="12.7109375" style="41" customWidth="1"/>
    <col min="7952" max="7952" width="16.7109375" style="41" customWidth="1"/>
    <col min="7953" max="7953" width="16.5703125" style="41" customWidth="1"/>
    <col min="7954" max="7954" width="17.42578125" style="41" customWidth="1"/>
    <col min="7955" max="7955" width="18.28515625" style="41" customWidth="1"/>
    <col min="7956" max="7956" width="17.28515625" style="41" customWidth="1"/>
    <col min="7957" max="7957" width="18" style="41" customWidth="1"/>
    <col min="7958" max="7958" width="14.7109375" style="41" customWidth="1"/>
    <col min="7959" max="7959" width="17.7109375" style="41" customWidth="1"/>
    <col min="7960" max="7960" width="21.28515625" style="41" customWidth="1"/>
    <col min="7961" max="7961" width="25.28515625" style="41" customWidth="1"/>
    <col min="7962" max="7962" width="19.5703125" style="41" customWidth="1"/>
    <col min="7963" max="7963" width="19.28515625" style="41" customWidth="1"/>
    <col min="7964" max="7964" width="19" style="41" customWidth="1"/>
    <col min="7965" max="7965" width="10.7109375" style="41" customWidth="1"/>
    <col min="7966" max="7966" width="21" style="41" customWidth="1"/>
    <col min="7967" max="7967" width="19.28515625" style="41" customWidth="1"/>
    <col min="7968" max="7968" width="40.42578125" style="41" customWidth="1"/>
    <col min="7969" max="7969" width="46.5703125" style="41" customWidth="1"/>
    <col min="7970" max="7978" width="0" style="41" hidden="1" customWidth="1"/>
    <col min="7979" max="8192" width="11.42578125" style="41"/>
    <col min="8193" max="8193" width="21.7109375" style="41" customWidth="1"/>
    <col min="8194" max="8194" width="15" style="41" customWidth="1"/>
    <col min="8195" max="8195" width="14.28515625" style="41" customWidth="1"/>
    <col min="8196" max="8196" width="20.28515625" style="41" customWidth="1"/>
    <col min="8197" max="8197" width="24" style="41" customWidth="1"/>
    <col min="8198" max="8198" width="23.28515625" style="41" customWidth="1"/>
    <col min="8199" max="8199" width="15" style="41" customWidth="1"/>
    <col min="8200" max="8200" width="14.5703125" style="41" customWidth="1"/>
    <col min="8201" max="8201" width="0" style="41" hidden="1" customWidth="1"/>
    <col min="8202" max="8202" width="15.7109375" style="41" customWidth="1"/>
    <col min="8203" max="8203" width="19.42578125" style="41" customWidth="1"/>
    <col min="8204" max="8204" width="29.7109375" style="41" customWidth="1"/>
    <col min="8205" max="8205" width="16.28515625" style="41" customWidth="1"/>
    <col min="8206" max="8206" width="0" style="41" hidden="1" customWidth="1"/>
    <col min="8207" max="8207" width="12.7109375" style="41" customWidth="1"/>
    <col min="8208" max="8208" width="16.7109375" style="41" customWidth="1"/>
    <col min="8209" max="8209" width="16.5703125" style="41" customWidth="1"/>
    <col min="8210" max="8210" width="17.42578125" style="41" customWidth="1"/>
    <col min="8211" max="8211" width="18.28515625" style="41" customWidth="1"/>
    <col min="8212" max="8212" width="17.28515625" style="41" customWidth="1"/>
    <col min="8213" max="8213" width="18" style="41" customWidth="1"/>
    <col min="8214" max="8214" width="14.7109375" style="41" customWidth="1"/>
    <col min="8215" max="8215" width="17.7109375" style="41" customWidth="1"/>
    <col min="8216" max="8216" width="21.28515625" style="41" customWidth="1"/>
    <col min="8217" max="8217" width="25.28515625" style="41" customWidth="1"/>
    <col min="8218" max="8218" width="19.5703125" style="41" customWidth="1"/>
    <col min="8219" max="8219" width="19.28515625" style="41" customWidth="1"/>
    <col min="8220" max="8220" width="19" style="41" customWidth="1"/>
    <col min="8221" max="8221" width="10.7109375" style="41" customWidth="1"/>
    <col min="8222" max="8222" width="21" style="41" customWidth="1"/>
    <col min="8223" max="8223" width="19.28515625" style="41" customWidth="1"/>
    <col min="8224" max="8224" width="40.42578125" style="41" customWidth="1"/>
    <col min="8225" max="8225" width="46.5703125" style="41" customWidth="1"/>
    <col min="8226" max="8234" width="0" style="41" hidden="1" customWidth="1"/>
    <col min="8235" max="8448" width="11.42578125" style="41"/>
    <col min="8449" max="8449" width="21.7109375" style="41" customWidth="1"/>
    <col min="8450" max="8450" width="15" style="41" customWidth="1"/>
    <col min="8451" max="8451" width="14.28515625" style="41" customWidth="1"/>
    <col min="8452" max="8452" width="20.28515625" style="41" customWidth="1"/>
    <col min="8453" max="8453" width="24" style="41" customWidth="1"/>
    <col min="8454" max="8454" width="23.28515625" style="41" customWidth="1"/>
    <col min="8455" max="8455" width="15" style="41" customWidth="1"/>
    <col min="8456" max="8456" width="14.5703125" style="41" customWidth="1"/>
    <col min="8457" max="8457" width="0" style="41" hidden="1" customWidth="1"/>
    <col min="8458" max="8458" width="15.7109375" style="41" customWidth="1"/>
    <col min="8459" max="8459" width="19.42578125" style="41" customWidth="1"/>
    <col min="8460" max="8460" width="29.7109375" style="41" customWidth="1"/>
    <col min="8461" max="8461" width="16.28515625" style="41" customWidth="1"/>
    <col min="8462" max="8462" width="0" style="41" hidden="1" customWidth="1"/>
    <col min="8463" max="8463" width="12.7109375" style="41" customWidth="1"/>
    <col min="8464" max="8464" width="16.7109375" style="41" customWidth="1"/>
    <col min="8465" max="8465" width="16.5703125" style="41" customWidth="1"/>
    <col min="8466" max="8466" width="17.42578125" style="41" customWidth="1"/>
    <col min="8467" max="8467" width="18.28515625" style="41" customWidth="1"/>
    <col min="8468" max="8468" width="17.28515625" style="41" customWidth="1"/>
    <col min="8469" max="8469" width="18" style="41" customWidth="1"/>
    <col min="8470" max="8470" width="14.7109375" style="41" customWidth="1"/>
    <col min="8471" max="8471" width="17.7109375" style="41" customWidth="1"/>
    <col min="8472" max="8472" width="21.28515625" style="41" customWidth="1"/>
    <col min="8473" max="8473" width="25.28515625" style="41" customWidth="1"/>
    <col min="8474" max="8474" width="19.5703125" style="41" customWidth="1"/>
    <col min="8475" max="8475" width="19.28515625" style="41" customWidth="1"/>
    <col min="8476" max="8476" width="19" style="41" customWidth="1"/>
    <col min="8477" max="8477" width="10.7109375" style="41" customWidth="1"/>
    <col min="8478" max="8478" width="21" style="41" customWidth="1"/>
    <col min="8479" max="8479" width="19.28515625" style="41" customWidth="1"/>
    <col min="8480" max="8480" width="40.42578125" style="41" customWidth="1"/>
    <col min="8481" max="8481" width="46.5703125" style="41" customWidth="1"/>
    <col min="8482" max="8490" width="0" style="41" hidden="1" customWidth="1"/>
    <col min="8491" max="8704" width="11.42578125" style="41"/>
    <col min="8705" max="8705" width="21.7109375" style="41" customWidth="1"/>
    <col min="8706" max="8706" width="15" style="41" customWidth="1"/>
    <col min="8707" max="8707" width="14.28515625" style="41" customWidth="1"/>
    <col min="8708" max="8708" width="20.28515625" style="41" customWidth="1"/>
    <col min="8709" max="8709" width="24" style="41" customWidth="1"/>
    <col min="8710" max="8710" width="23.28515625" style="41" customWidth="1"/>
    <col min="8711" max="8711" width="15" style="41" customWidth="1"/>
    <col min="8712" max="8712" width="14.5703125" style="41" customWidth="1"/>
    <col min="8713" max="8713" width="0" style="41" hidden="1" customWidth="1"/>
    <col min="8714" max="8714" width="15.7109375" style="41" customWidth="1"/>
    <col min="8715" max="8715" width="19.42578125" style="41" customWidth="1"/>
    <col min="8716" max="8716" width="29.7109375" style="41" customWidth="1"/>
    <col min="8717" max="8717" width="16.28515625" style="41" customWidth="1"/>
    <col min="8718" max="8718" width="0" style="41" hidden="1" customWidth="1"/>
    <col min="8719" max="8719" width="12.7109375" style="41" customWidth="1"/>
    <col min="8720" max="8720" width="16.7109375" style="41" customWidth="1"/>
    <col min="8721" max="8721" width="16.5703125" style="41" customWidth="1"/>
    <col min="8722" max="8722" width="17.42578125" style="41" customWidth="1"/>
    <col min="8723" max="8723" width="18.28515625" style="41" customWidth="1"/>
    <col min="8724" max="8724" width="17.28515625" style="41" customWidth="1"/>
    <col min="8725" max="8725" width="18" style="41" customWidth="1"/>
    <col min="8726" max="8726" width="14.7109375" style="41" customWidth="1"/>
    <col min="8727" max="8727" width="17.7109375" style="41" customWidth="1"/>
    <col min="8728" max="8728" width="21.28515625" style="41" customWidth="1"/>
    <col min="8729" max="8729" width="25.28515625" style="41" customWidth="1"/>
    <col min="8730" max="8730" width="19.5703125" style="41" customWidth="1"/>
    <col min="8731" max="8731" width="19.28515625" style="41" customWidth="1"/>
    <col min="8732" max="8732" width="19" style="41" customWidth="1"/>
    <col min="8733" max="8733" width="10.7109375" style="41" customWidth="1"/>
    <col min="8734" max="8734" width="21" style="41" customWidth="1"/>
    <col min="8735" max="8735" width="19.28515625" style="41" customWidth="1"/>
    <col min="8736" max="8736" width="40.42578125" style="41" customWidth="1"/>
    <col min="8737" max="8737" width="46.5703125" style="41" customWidth="1"/>
    <col min="8738" max="8746" width="0" style="41" hidden="1" customWidth="1"/>
    <col min="8747" max="8960" width="11.42578125" style="41"/>
    <col min="8961" max="8961" width="21.7109375" style="41" customWidth="1"/>
    <col min="8962" max="8962" width="15" style="41" customWidth="1"/>
    <col min="8963" max="8963" width="14.28515625" style="41" customWidth="1"/>
    <col min="8964" max="8964" width="20.28515625" style="41" customWidth="1"/>
    <col min="8965" max="8965" width="24" style="41" customWidth="1"/>
    <col min="8966" max="8966" width="23.28515625" style="41" customWidth="1"/>
    <col min="8967" max="8967" width="15" style="41" customWidth="1"/>
    <col min="8968" max="8968" width="14.5703125" style="41" customWidth="1"/>
    <col min="8969" max="8969" width="0" style="41" hidden="1" customWidth="1"/>
    <col min="8970" max="8970" width="15.7109375" style="41" customWidth="1"/>
    <col min="8971" max="8971" width="19.42578125" style="41" customWidth="1"/>
    <col min="8972" max="8972" width="29.7109375" style="41" customWidth="1"/>
    <col min="8973" max="8973" width="16.28515625" style="41" customWidth="1"/>
    <col min="8974" max="8974" width="0" style="41" hidden="1" customWidth="1"/>
    <col min="8975" max="8975" width="12.7109375" style="41" customWidth="1"/>
    <col min="8976" max="8976" width="16.7109375" style="41" customWidth="1"/>
    <col min="8977" max="8977" width="16.5703125" style="41" customWidth="1"/>
    <col min="8978" max="8978" width="17.42578125" style="41" customWidth="1"/>
    <col min="8979" max="8979" width="18.28515625" style="41" customWidth="1"/>
    <col min="8980" max="8980" width="17.28515625" style="41" customWidth="1"/>
    <col min="8981" max="8981" width="18" style="41" customWidth="1"/>
    <col min="8982" max="8982" width="14.7109375" style="41" customWidth="1"/>
    <col min="8983" max="8983" width="17.7109375" style="41" customWidth="1"/>
    <col min="8984" max="8984" width="21.28515625" style="41" customWidth="1"/>
    <col min="8985" max="8985" width="25.28515625" style="41" customWidth="1"/>
    <col min="8986" max="8986" width="19.5703125" style="41" customWidth="1"/>
    <col min="8987" max="8987" width="19.28515625" style="41" customWidth="1"/>
    <col min="8988" max="8988" width="19" style="41" customWidth="1"/>
    <col min="8989" max="8989" width="10.7109375" style="41" customWidth="1"/>
    <col min="8990" max="8990" width="21" style="41" customWidth="1"/>
    <col min="8991" max="8991" width="19.28515625" style="41" customWidth="1"/>
    <col min="8992" max="8992" width="40.42578125" style="41" customWidth="1"/>
    <col min="8993" max="8993" width="46.5703125" style="41" customWidth="1"/>
    <col min="8994" max="9002" width="0" style="41" hidden="1" customWidth="1"/>
    <col min="9003" max="9216" width="11.42578125" style="41"/>
    <col min="9217" max="9217" width="21.7109375" style="41" customWidth="1"/>
    <col min="9218" max="9218" width="15" style="41" customWidth="1"/>
    <col min="9219" max="9219" width="14.28515625" style="41" customWidth="1"/>
    <col min="9220" max="9220" width="20.28515625" style="41" customWidth="1"/>
    <col min="9221" max="9221" width="24" style="41" customWidth="1"/>
    <col min="9222" max="9222" width="23.28515625" style="41" customWidth="1"/>
    <col min="9223" max="9223" width="15" style="41" customWidth="1"/>
    <col min="9224" max="9224" width="14.5703125" style="41" customWidth="1"/>
    <col min="9225" max="9225" width="0" style="41" hidden="1" customWidth="1"/>
    <col min="9226" max="9226" width="15.7109375" style="41" customWidth="1"/>
    <col min="9227" max="9227" width="19.42578125" style="41" customWidth="1"/>
    <col min="9228" max="9228" width="29.7109375" style="41" customWidth="1"/>
    <col min="9229" max="9229" width="16.28515625" style="41" customWidth="1"/>
    <col min="9230" max="9230" width="0" style="41" hidden="1" customWidth="1"/>
    <col min="9231" max="9231" width="12.7109375" style="41" customWidth="1"/>
    <col min="9232" max="9232" width="16.7109375" style="41" customWidth="1"/>
    <col min="9233" max="9233" width="16.5703125" style="41" customWidth="1"/>
    <col min="9234" max="9234" width="17.42578125" style="41" customWidth="1"/>
    <col min="9235" max="9235" width="18.28515625" style="41" customWidth="1"/>
    <col min="9236" max="9236" width="17.28515625" style="41" customWidth="1"/>
    <col min="9237" max="9237" width="18" style="41" customWidth="1"/>
    <col min="9238" max="9238" width="14.7109375" style="41" customWidth="1"/>
    <col min="9239" max="9239" width="17.7109375" style="41" customWidth="1"/>
    <col min="9240" max="9240" width="21.28515625" style="41" customWidth="1"/>
    <col min="9241" max="9241" width="25.28515625" style="41" customWidth="1"/>
    <col min="9242" max="9242" width="19.5703125" style="41" customWidth="1"/>
    <col min="9243" max="9243" width="19.28515625" style="41" customWidth="1"/>
    <col min="9244" max="9244" width="19" style="41" customWidth="1"/>
    <col min="9245" max="9245" width="10.7109375" style="41" customWidth="1"/>
    <col min="9246" max="9246" width="21" style="41" customWidth="1"/>
    <col min="9247" max="9247" width="19.28515625" style="41" customWidth="1"/>
    <col min="9248" max="9248" width="40.42578125" style="41" customWidth="1"/>
    <col min="9249" max="9249" width="46.5703125" style="41" customWidth="1"/>
    <col min="9250" max="9258" width="0" style="41" hidden="1" customWidth="1"/>
    <col min="9259" max="9472" width="11.42578125" style="41"/>
    <col min="9473" max="9473" width="21.7109375" style="41" customWidth="1"/>
    <col min="9474" max="9474" width="15" style="41" customWidth="1"/>
    <col min="9475" max="9475" width="14.28515625" style="41" customWidth="1"/>
    <col min="9476" max="9476" width="20.28515625" style="41" customWidth="1"/>
    <col min="9477" max="9477" width="24" style="41" customWidth="1"/>
    <col min="9478" max="9478" width="23.28515625" style="41" customWidth="1"/>
    <col min="9479" max="9479" width="15" style="41" customWidth="1"/>
    <col min="9480" max="9480" width="14.5703125" style="41" customWidth="1"/>
    <col min="9481" max="9481" width="0" style="41" hidden="1" customWidth="1"/>
    <col min="9482" max="9482" width="15.7109375" style="41" customWidth="1"/>
    <col min="9483" max="9483" width="19.42578125" style="41" customWidth="1"/>
    <col min="9484" max="9484" width="29.7109375" style="41" customWidth="1"/>
    <col min="9485" max="9485" width="16.28515625" style="41" customWidth="1"/>
    <col min="9486" max="9486" width="0" style="41" hidden="1" customWidth="1"/>
    <col min="9487" max="9487" width="12.7109375" style="41" customWidth="1"/>
    <col min="9488" max="9488" width="16.7109375" style="41" customWidth="1"/>
    <col min="9489" max="9489" width="16.5703125" style="41" customWidth="1"/>
    <col min="9490" max="9490" width="17.42578125" style="41" customWidth="1"/>
    <col min="9491" max="9491" width="18.28515625" style="41" customWidth="1"/>
    <col min="9492" max="9492" width="17.28515625" style="41" customWidth="1"/>
    <col min="9493" max="9493" width="18" style="41" customWidth="1"/>
    <col min="9494" max="9494" width="14.7109375" style="41" customWidth="1"/>
    <col min="9495" max="9495" width="17.7109375" style="41" customWidth="1"/>
    <col min="9496" max="9496" width="21.28515625" style="41" customWidth="1"/>
    <col min="9497" max="9497" width="25.28515625" style="41" customWidth="1"/>
    <col min="9498" max="9498" width="19.5703125" style="41" customWidth="1"/>
    <col min="9499" max="9499" width="19.28515625" style="41" customWidth="1"/>
    <col min="9500" max="9500" width="19" style="41" customWidth="1"/>
    <col min="9501" max="9501" width="10.7109375" style="41" customWidth="1"/>
    <col min="9502" max="9502" width="21" style="41" customWidth="1"/>
    <col min="9503" max="9503" width="19.28515625" style="41" customWidth="1"/>
    <col min="9504" max="9504" width="40.42578125" style="41" customWidth="1"/>
    <col min="9505" max="9505" width="46.5703125" style="41" customWidth="1"/>
    <col min="9506" max="9514" width="0" style="41" hidden="1" customWidth="1"/>
    <col min="9515" max="9728" width="11.42578125" style="41"/>
    <col min="9729" max="9729" width="21.7109375" style="41" customWidth="1"/>
    <col min="9730" max="9730" width="15" style="41" customWidth="1"/>
    <col min="9731" max="9731" width="14.28515625" style="41" customWidth="1"/>
    <col min="9732" max="9732" width="20.28515625" style="41" customWidth="1"/>
    <col min="9733" max="9733" width="24" style="41" customWidth="1"/>
    <col min="9734" max="9734" width="23.28515625" style="41" customWidth="1"/>
    <col min="9735" max="9735" width="15" style="41" customWidth="1"/>
    <col min="9736" max="9736" width="14.5703125" style="41" customWidth="1"/>
    <col min="9737" max="9737" width="0" style="41" hidden="1" customWidth="1"/>
    <col min="9738" max="9738" width="15.7109375" style="41" customWidth="1"/>
    <col min="9739" max="9739" width="19.42578125" style="41" customWidth="1"/>
    <col min="9740" max="9740" width="29.7109375" style="41" customWidth="1"/>
    <col min="9741" max="9741" width="16.28515625" style="41" customWidth="1"/>
    <col min="9742" max="9742" width="0" style="41" hidden="1" customWidth="1"/>
    <col min="9743" max="9743" width="12.7109375" style="41" customWidth="1"/>
    <col min="9744" max="9744" width="16.7109375" style="41" customWidth="1"/>
    <col min="9745" max="9745" width="16.5703125" style="41" customWidth="1"/>
    <col min="9746" max="9746" width="17.42578125" style="41" customWidth="1"/>
    <col min="9747" max="9747" width="18.28515625" style="41" customWidth="1"/>
    <col min="9748" max="9748" width="17.28515625" style="41" customWidth="1"/>
    <col min="9749" max="9749" width="18" style="41" customWidth="1"/>
    <col min="9750" max="9750" width="14.7109375" style="41" customWidth="1"/>
    <col min="9751" max="9751" width="17.7109375" style="41" customWidth="1"/>
    <col min="9752" max="9752" width="21.28515625" style="41" customWidth="1"/>
    <col min="9753" max="9753" width="25.28515625" style="41" customWidth="1"/>
    <col min="9754" max="9754" width="19.5703125" style="41" customWidth="1"/>
    <col min="9755" max="9755" width="19.28515625" style="41" customWidth="1"/>
    <col min="9756" max="9756" width="19" style="41" customWidth="1"/>
    <col min="9757" max="9757" width="10.7109375" style="41" customWidth="1"/>
    <col min="9758" max="9758" width="21" style="41" customWidth="1"/>
    <col min="9759" max="9759" width="19.28515625" style="41" customWidth="1"/>
    <col min="9760" max="9760" width="40.42578125" style="41" customWidth="1"/>
    <col min="9761" max="9761" width="46.5703125" style="41" customWidth="1"/>
    <col min="9762" max="9770" width="0" style="41" hidden="1" customWidth="1"/>
    <col min="9771" max="9984" width="11.42578125" style="41"/>
    <col min="9985" max="9985" width="21.7109375" style="41" customWidth="1"/>
    <col min="9986" max="9986" width="15" style="41" customWidth="1"/>
    <col min="9987" max="9987" width="14.28515625" style="41" customWidth="1"/>
    <col min="9988" max="9988" width="20.28515625" style="41" customWidth="1"/>
    <col min="9989" max="9989" width="24" style="41" customWidth="1"/>
    <col min="9990" max="9990" width="23.28515625" style="41" customWidth="1"/>
    <col min="9991" max="9991" width="15" style="41" customWidth="1"/>
    <col min="9992" max="9992" width="14.5703125" style="41" customWidth="1"/>
    <col min="9993" max="9993" width="0" style="41" hidden="1" customWidth="1"/>
    <col min="9994" max="9994" width="15.7109375" style="41" customWidth="1"/>
    <col min="9995" max="9995" width="19.42578125" style="41" customWidth="1"/>
    <col min="9996" max="9996" width="29.7109375" style="41" customWidth="1"/>
    <col min="9997" max="9997" width="16.28515625" style="41" customWidth="1"/>
    <col min="9998" max="9998" width="0" style="41" hidden="1" customWidth="1"/>
    <col min="9999" max="9999" width="12.7109375" style="41" customWidth="1"/>
    <col min="10000" max="10000" width="16.7109375" style="41" customWidth="1"/>
    <col min="10001" max="10001" width="16.5703125" style="41" customWidth="1"/>
    <col min="10002" max="10002" width="17.42578125" style="41" customWidth="1"/>
    <col min="10003" max="10003" width="18.28515625" style="41" customWidth="1"/>
    <col min="10004" max="10004" width="17.28515625" style="41" customWidth="1"/>
    <col min="10005" max="10005" width="18" style="41" customWidth="1"/>
    <col min="10006" max="10006" width="14.7109375" style="41" customWidth="1"/>
    <col min="10007" max="10007" width="17.7109375" style="41" customWidth="1"/>
    <col min="10008" max="10008" width="21.28515625" style="41" customWidth="1"/>
    <col min="10009" max="10009" width="25.28515625" style="41" customWidth="1"/>
    <col min="10010" max="10010" width="19.5703125" style="41" customWidth="1"/>
    <col min="10011" max="10011" width="19.28515625" style="41" customWidth="1"/>
    <col min="10012" max="10012" width="19" style="41" customWidth="1"/>
    <col min="10013" max="10013" width="10.7109375" style="41" customWidth="1"/>
    <col min="10014" max="10014" width="21" style="41" customWidth="1"/>
    <col min="10015" max="10015" width="19.28515625" style="41" customWidth="1"/>
    <col min="10016" max="10016" width="40.42578125" style="41" customWidth="1"/>
    <col min="10017" max="10017" width="46.5703125" style="41" customWidth="1"/>
    <col min="10018" max="10026" width="0" style="41" hidden="1" customWidth="1"/>
    <col min="10027" max="10240" width="11.42578125" style="41"/>
    <col min="10241" max="10241" width="21.7109375" style="41" customWidth="1"/>
    <col min="10242" max="10242" width="15" style="41" customWidth="1"/>
    <col min="10243" max="10243" width="14.28515625" style="41" customWidth="1"/>
    <col min="10244" max="10244" width="20.28515625" style="41" customWidth="1"/>
    <col min="10245" max="10245" width="24" style="41" customWidth="1"/>
    <col min="10246" max="10246" width="23.28515625" style="41" customWidth="1"/>
    <col min="10247" max="10247" width="15" style="41" customWidth="1"/>
    <col min="10248" max="10248" width="14.5703125" style="41" customWidth="1"/>
    <col min="10249" max="10249" width="0" style="41" hidden="1" customWidth="1"/>
    <col min="10250" max="10250" width="15.7109375" style="41" customWidth="1"/>
    <col min="10251" max="10251" width="19.42578125" style="41" customWidth="1"/>
    <col min="10252" max="10252" width="29.7109375" style="41" customWidth="1"/>
    <col min="10253" max="10253" width="16.28515625" style="41" customWidth="1"/>
    <col min="10254" max="10254" width="0" style="41" hidden="1" customWidth="1"/>
    <col min="10255" max="10255" width="12.7109375" style="41" customWidth="1"/>
    <col min="10256" max="10256" width="16.7109375" style="41" customWidth="1"/>
    <col min="10257" max="10257" width="16.5703125" style="41" customWidth="1"/>
    <col min="10258" max="10258" width="17.42578125" style="41" customWidth="1"/>
    <col min="10259" max="10259" width="18.28515625" style="41" customWidth="1"/>
    <col min="10260" max="10260" width="17.28515625" style="41" customWidth="1"/>
    <col min="10261" max="10261" width="18" style="41" customWidth="1"/>
    <col min="10262" max="10262" width="14.7109375" style="41" customWidth="1"/>
    <col min="10263" max="10263" width="17.7109375" style="41" customWidth="1"/>
    <col min="10264" max="10264" width="21.28515625" style="41" customWidth="1"/>
    <col min="10265" max="10265" width="25.28515625" style="41" customWidth="1"/>
    <col min="10266" max="10266" width="19.5703125" style="41" customWidth="1"/>
    <col min="10267" max="10267" width="19.28515625" style="41" customWidth="1"/>
    <col min="10268" max="10268" width="19" style="41" customWidth="1"/>
    <col min="10269" max="10269" width="10.7109375" style="41" customWidth="1"/>
    <col min="10270" max="10270" width="21" style="41" customWidth="1"/>
    <col min="10271" max="10271" width="19.28515625" style="41" customWidth="1"/>
    <col min="10272" max="10272" width="40.42578125" style="41" customWidth="1"/>
    <col min="10273" max="10273" width="46.5703125" style="41" customWidth="1"/>
    <col min="10274" max="10282" width="0" style="41" hidden="1" customWidth="1"/>
    <col min="10283" max="10496" width="11.42578125" style="41"/>
    <col min="10497" max="10497" width="21.7109375" style="41" customWidth="1"/>
    <col min="10498" max="10498" width="15" style="41" customWidth="1"/>
    <col min="10499" max="10499" width="14.28515625" style="41" customWidth="1"/>
    <col min="10500" max="10500" width="20.28515625" style="41" customWidth="1"/>
    <col min="10501" max="10501" width="24" style="41" customWidth="1"/>
    <col min="10502" max="10502" width="23.28515625" style="41" customWidth="1"/>
    <col min="10503" max="10503" width="15" style="41" customWidth="1"/>
    <col min="10504" max="10504" width="14.5703125" style="41" customWidth="1"/>
    <col min="10505" max="10505" width="0" style="41" hidden="1" customWidth="1"/>
    <col min="10506" max="10506" width="15.7109375" style="41" customWidth="1"/>
    <col min="10507" max="10507" width="19.42578125" style="41" customWidth="1"/>
    <col min="10508" max="10508" width="29.7109375" style="41" customWidth="1"/>
    <col min="10509" max="10509" width="16.28515625" style="41" customWidth="1"/>
    <col min="10510" max="10510" width="0" style="41" hidden="1" customWidth="1"/>
    <col min="10511" max="10511" width="12.7109375" style="41" customWidth="1"/>
    <col min="10512" max="10512" width="16.7109375" style="41" customWidth="1"/>
    <col min="10513" max="10513" width="16.5703125" style="41" customWidth="1"/>
    <col min="10514" max="10514" width="17.42578125" style="41" customWidth="1"/>
    <col min="10515" max="10515" width="18.28515625" style="41" customWidth="1"/>
    <col min="10516" max="10516" width="17.28515625" style="41" customWidth="1"/>
    <col min="10517" max="10517" width="18" style="41" customWidth="1"/>
    <col min="10518" max="10518" width="14.7109375" style="41" customWidth="1"/>
    <col min="10519" max="10519" width="17.7109375" style="41" customWidth="1"/>
    <col min="10520" max="10520" width="21.28515625" style="41" customWidth="1"/>
    <col min="10521" max="10521" width="25.28515625" style="41" customWidth="1"/>
    <col min="10522" max="10522" width="19.5703125" style="41" customWidth="1"/>
    <col min="10523" max="10523" width="19.28515625" style="41" customWidth="1"/>
    <col min="10524" max="10524" width="19" style="41" customWidth="1"/>
    <col min="10525" max="10525" width="10.7109375" style="41" customWidth="1"/>
    <col min="10526" max="10526" width="21" style="41" customWidth="1"/>
    <col min="10527" max="10527" width="19.28515625" style="41" customWidth="1"/>
    <col min="10528" max="10528" width="40.42578125" style="41" customWidth="1"/>
    <col min="10529" max="10529" width="46.5703125" style="41" customWidth="1"/>
    <col min="10530" max="10538" width="0" style="41" hidden="1" customWidth="1"/>
    <col min="10539" max="10752" width="11.42578125" style="41"/>
    <col min="10753" max="10753" width="21.7109375" style="41" customWidth="1"/>
    <col min="10754" max="10754" width="15" style="41" customWidth="1"/>
    <col min="10755" max="10755" width="14.28515625" style="41" customWidth="1"/>
    <col min="10756" max="10756" width="20.28515625" style="41" customWidth="1"/>
    <col min="10757" max="10757" width="24" style="41" customWidth="1"/>
    <col min="10758" max="10758" width="23.28515625" style="41" customWidth="1"/>
    <col min="10759" max="10759" width="15" style="41" customWidth="1"/>
    <col min="10760" max="10760" width="14.5703125" style="41" customWidth="1"/>
    <col min="10761" max="10761" width="0" style="41" hidden="1" customWidth="1"/>
    <col min="10762" max="10762" width="15.7109375" style="41" customWidth="1"/>
    <col min="10763" max="10763" width="19.42578125" style="41" customWidth="1"/>
    <col min="10764" max="10764" width="29.7109375" style="41" customWidth="1"/>
    <col min="10765" max="10765" width="16.28515625" style="41" customWidth="1"/>
    <col min="10766" max="10766" width="0" style="41" hidden="1" customWidth="1"/>
    <col min="10767" max="10767" width="12.7109375" style="41" customWidth="1"/>
    <col min="10768" max="10768" width="16.7109375" style="41" customWidth="1"/>
    <col min="10769" max="10769" width="16.5703125" style="41" customWidth="1"/>
    <col min="10770" max="10770" width="17.42578125" style="41" customWidth="1"/>
    <col min="10771" max="10771" width="18.28515625" style="41" customWidth="1"/>
    <col min="10772" max="10772" width="17.28515625" style="41" customWidth="1"/>
    <col min="10773" max="10773" width="18" style="41" customWidth="1"/>
    <col min="10774" max="10774" width="14.7109375" style="41" customWidth="1"/>
    <col min="10775" max="10775" width="17.7109375" style="41" customWidth="1"/>
    <col min="10776" max="10776" width="21.28515625" style="41" customWidth="1"/>
    <col min="10777" max="10777" width="25.28515625" style="41" customWidth="1"/>
    <col min="10778" max="10778" width="19.5703125" style="41" customWidth="1"/>
    <col min="10779" max="10779" width="19.28515625" style="41" customWidth="1"/>
    <col min="10780" max="10780" width="19" style="41" customWidth="1"/>
    <col min="10781" max="10781" width="10.7109375" style="41" customWidth="1"/>
    <col min="10782" max="10782" width="21" style="41" customWidth="1"/>
    <col min="10783" max="10783" width="19.28515625" style="41" customWidth="1"/>
    <col min="10784" max="10784" width="40.42578125" style="41" customWidth="1"/>
    <col min="10785" max="10785" width="46.5703125" style="41" customWidth="1"/>
    <col min="10786" max="10794" width="0" style="41" hidden="1" customWidth="1"/>
    <col min="10795" max="11008" width="11.42578125" style="41"/>
    <col min="11009" max="11009" width="21.7109375" style="41" customWidth="1"/>
    <col min="11010" max="11010" width="15" style="41" customWidth="1"/>
    <col min="11011" max="11011" width="14.28515625" style="41" customWidth="1"/>
    <col min="11012" max="11012" width="20.28515625" style="41" customWidth="1"/>
    <col min="11013" max="11013" width="24" style="41" customWidth="1"/>
    <col min="11014" max="11014" width="23.28515625" style="41" customWidth="1"/>
    <col min="11015" max="11015" width="15" style="41" customWidth="1"/>
    <col min="11016" max="11016" width="14.5703125" style="41" customWidth="1"/>
    <col min="11017" max="11017" width="0" style="41" hidden="1" customWidth="1"/>
    <col min="11018" max="11018" width="15.7109375" style="41" customWidth="1"/>
    <col min="11019" max="11019" width="19.42578125" style="41" customWidth="1"/>
    <col min="11020" max="11020" width="29.7109375" style="41" customWidth="1"/>
    <col min="11021" max="11021" width="16.28515625" style="41" customWidth="1"/>
    <col min="11022" max="11022" width="0" style="41" hidden="1" customWidth="1"/>
    <col min="11023" max="11023" width="12.7109375" style="41" customWidth="1"/>
    <col min="11024" max="11024" width="16.7109375" style="41" customWidth="1"/>
    <col min="11025" max="11025" width="16.5703125" style="41" customWidth="1"/>
    <col min="11026" max="11026" width="17.42578125" style="41" customWidth="1"/>
    <col min="11027" max="11027" width="18.28515625" style="41" customWidth="1"/>
    <col min="11028" max="11028" width="17.28515625" style="41" customWidth="1"/>
    <col min="11029" max="11029" width="18" style="41" customWidth="1"/>
    <col min="11030" max="11030" width="14.7109375" style="41" customWidth="1"/>
    <col min="11031" max="11031" width="17.7109375" style="41" customWidth="1"/>
    <col min="11032" max="11032" width="21.28515625" style="41" customWidth="1"/>
    <col min="11033" max="11033" width="25.28515625" style="41" customWidth="1"/>
    <col min="11034" max="11034" width="19.5703125" style="41" customWidth="1"/>
    <col min="11035" max="11035" width="19.28515625" style="41" customWidth="1"/>
    <col min="11036" max="11036" width="19" style="41" customWidth="1"/>
    <col min="11037" max="11037" width="10.7109375" style="41" customWidth="1"/>
    <col min="11038" max="11038" width="21" style="41" customWidth="1"/>
    <col min="11039" max="11039" width="19.28515625" style="41" customWidth="1"/>
    <col min="11040" max="11040" width="40.42578125" style="41" customWidth="1"/>
    <col min="11041" max="11041" width="46.5703125" style="41" customWidth="1"/>
    <col min="11042" max="11050" width="0" style="41" hidden="1" customWidth="1"/>
    <col min="11051" max="11264" width="11.42578125" style="41"/>
    <col min="11265" max="11265" width="21.7109375" style="41" customWidth="1"/>
    <col min="11266" max="11266" width="15" style="41" customWidth="1"/>
    <col min="11267" max="11267" width="14.28515625" style="41" customWidth="1"/>
    <col min="11268" max="11268" width="20.28515625" style="41" customWidth="1"/>
    <col min="11269" max="11269" width="24" style="41" customWidth="1"/>
    <col min="11270" max="11270" width="23.28515625" style="41" customWidth="1"/>
    <col min="11271" max="11271" width="15" style="41" customWidth="1"/>
    <col min="11272" max="11272" width="14.5703125" style="41" customWidth="1"/>
    <col min="11273" max="11273" width="0" style="41" hidden="1" customWidth="1"/>
    <col min="11274" max="11274" width="15.7109375" style="41" customWidth="1"/>
    <col min="11275" max="11275" width="19.42578125" style="41" customWidth="1"/>
    <col min="11276" max="11276" width="29.7109375" style="41" customWidth="1"/>
    <col min="11277" max="11277" width="16.28515625" style="41" customWidth="1"/>
    <col min="11278" max="11278" width="0" style="41" hidden="1" customWidth="1"/>
    <col min="11279" max="11279" width="12.7109375" style="41" customWidth="1"/>
    <col min="11280" max="11280" width="16.7109375" style="41" customWidth="1"/>
    <col min="11281" max="11281" width="16.5703125" style="41" customWidth="1"/>
    <col min="11282" max="11282" width="17.42578125" style="41" customWidth="1"/>
    <col min="11283" max="11283" width="18.28515625" style="41" customWidth="1"/>
    <col min="11284" max="11284" width="17.28515625" style="41" customWidth="1"/>
    <col min="11285" max="11285" width="18" style="41" customWidth="1"/>
    <col min="11286" max="11286" width="14.7109375" style="41" customWidth="1"/>
    <col min="11287" max="11287" width="17.7109375" style="41" customWidth="1"/>
    <col min="11288" max="11288" width="21.28515625" style="41" customWidth="1"/>
    <col min="11289" max="11289" width="25.28515625" style="41" customWidth="1"/>
    <col min="11290" max="11290" width="19.5703125" style="41" customWidth="1"/>
    <col min="11291" max="11291" width="19.28515625" style="41" customWidth="1"/>
    <col min="11292" max="11292" width="19" style="41" customWidth="1"/>
    <col min="11293" max="11293" width="10.7109375" style="41" customWidth="1"/>
    <col min="11294" max="11294" width="21" style="41" customWidth="1"/>
    <col min="11295" max="11295" width="19.28515625" style="41" customWidth="1"/>
    <col min="11296" max="11296" width="40.42578125" style="41" customWidth="1"/>
    <col min="11297" max="11297" width="46.5703125" style="41" customWidth="1"/>
    <col min="11298" max="11306" width="0" style="41" hidden="1" customWidth="1"/>
    <col min="11307" max="11520" width="11.42578125" style="41"/>
    <col min="11521" max="11521" width="21.7109375" style="41" customWidth="1"/>
    <col min="11522" max="11522" width="15" style="41" customWidth="1"/>
    <col min="11523" max="11523" width="14.28515625" style="41" customWidth="1"/>
    <col min="11524" max="11524" width="20.28515625" style="41" customWidth="1"/>
    <col min="11525" max="11525" width="24" style="41" customWidth="1"/>
    <col min="11526" max="11526" width="23.28515625" style="41" customWidth="1"/>
    <col min="11527" max="11527" width="15" style="41" customWidth="1"/>
    <col min="11528" max="11528" width="14.5703125" style="41" customWidth="1"/>
    <col min="11529" max="11529" width="0" style="41" hidden="1" customWidth="1"/>
    <col min="11530" max="11530" width="15.7109375" style="41" customWidth="1"/>
    <col min="11531" max="11531" width="19.42578125" style="41" customWidth="1"/>
    <col min="11532" max="11532" width="29.7109375" style="41" customWidth="1"/>
    <col min="11533" max="11533" width="16.28515625" style="41" customWidth="1"/>
    <col min="11534" max="11534" width="0" style="41" hidden="1" customWidth="1"/>
    <col min="11535" max="11535" width="12.7109375" style="41" customWidth="1"/>
    <col min="11536" max="11536" width="16.7109375" style="41" customWidth="1"/>
    <col min="11537" max="11537" width="16.5703125" style="41" customWidth="1"/>
    <col min="11538" max="11538" width="17.42578125" style="41" customWidth="1"/>
    <col min="11539" max="11539" width="18.28515625" style="41" customWidth="1"/>
    <col min="11540" max="11540" width="17.28515625" style="41" customWidth="1"/>
    <col min="11541" max="11541" width="18" style="41" customWidth="1"/>
    <col min="11542" max="11542" width="14.7109375" style="41" customWidth="1"/>
    <col min="11543" max="11543" width="17.7109375" style="41" customWidth="1"/>
    <col min="11544" max="11544" width="21.28515625" style="41" customWidth="1"/>
    <col min="11545" max="11545" width="25.28515625" style="41" customWidth="1"/>
    <col min="11546" max="11546" width="19.5703125" style="41" customWidth="1"/>
    <col min="11547" max="11547" width="19.28515625" style="41" customWidth="1"/>
    <col min="11548" max="11548" width="19" style="41" customWidth="1"/>
    <col min="11549" max="11549" width="10.7109375" style="41" customWidth="1"/>
    <col min="11550" max="11550" width="21" style="41" customWidth="1"/>
    <col min="11551" max="11551" width="19.28515625" style="41" customWidth="1"/>
    <col min="11552" max="11552" width="40.42578125" style="41" customWidth="1"/>
    <col min="11553" max="11553" width="46.5703125" style="41" customWidth="1"/>
    <col min="11554" max="11562" width="0" style="41" hidden="1" customWidth="1"/>
    <col min="11563" max="11776" width="11.42578125" style="41"/>
    <col min="11777" max="11777" width="21.7109375" style="41" customWidth="1"/>
    <col min="11778" max="11778" width="15" style="41" customWidth="1"/>
    <col min="11779" max="11779" width="14.28515625" style="41" customWidth="1"/>
    <col min="11780" max="11780" width="20.28515625" style="41" customWidth="1"/>
    <col min="11781" max="11781" width="24" style="41" customWidth="1"/>
    <col min="11782" max="11782" width="23.28515625" style="41" customWidth="1"/>
    <col min="11783" max="11783" width="15" style="41" customWidth="1"/>
    <col min="11784" max="11784" width="14.5703125" style="41" customWidth="1"/>
    <col min="11785" max="11785" width="0" style="41" hidden="1" customWidth="1"/>
    <col min="11786" max="11786" width="15.7109375" style="41" customWidth="1"/>
    <col min="11787" max="11787" width="19.42578125" style="41" customWidth="1"/>
    <col min="11788" max="11788" width="29.7109375" style="41" customWidth="1"/>
    <col min="11789" max="11789" width="16.28515625" style="41" customWidth="1"/>
    <col min="11790" max="11790" width="0" style="41" hidden="1" customWidth="1"/>
    <col min="11791" max="11791" width="12.7109375" style="41" customWidth="1"/>
    <col min="11792" max="11792" width="16.7109375" style="41" customWidth="1"/>
    <col min="11793" max="11793" width="16.5703125" style="41" customWidth="1"/>
    <col min="11794" max="11794" width="17.42578125" style="41" customWidth="1"/>
    <col min="11795" max="11795" width="18.28515625" style="41" customWidth="1"/>
    <col min="11796" max="11796" width="17.28515625" style="41" customWidth="1"/>
    <col min="11797" max="11797" width="18" style="41" customWidth="1"/>
    <col min="11798" max="11798" width="14.7109375" style="41" customWidth="1"/>
    <col min="11799" max="11799" width="17.7109375" style="41" customWidth="1"/>
    <col min="11800" max="11800" width="21.28515625" style="41" customWidth="1"/>
    <col min="11801" max="11801" width="25.28515625" style="41" customWidth="1"/>
    <col min="11802" max="11802" width="19.5703125" style="41" customWidth="1"/>
    <col min="11803" max="11803" width="19.28515625" style="41" customWidth="1"/>
    <col min="11804" max="11804" width="19" style="41" customWidth="1"/>
    <col min="11805" max="11805" width="10.7109375" style="41" customWidth="1"/>
    <col min="11806" max="11806" width="21" style="41" customWidth="1"/>
    <col min="11807" max="11807" width="19.28515625" style="41" customWidth="1"/>
    <col min="11808" max="11808" width="40.42578125" style="41" customWidth="1"/>
    <col min="11809" max="11809" width="46.5703125" style="41" customWidth="1"/>
    <col min="11810" max="11818" width="0" style="41" hidden="1" customWidth="1"/>
    <col min="11819" max="12032" width="11.42578125" style="41"/>
    <col min="12033" max="12033" width="21.7109375" style="41" customWidth="1"/>
    <col min="12034" max="12034" width="15" style="41" customWidth="1"/>
    <col min="12035" max="12035" width="14.28515625" style="41" customWidth="1"/>
    <col min="12036" max="12036" width="20.28515625" style="41" customWidth="1"/>
    <col min="12037" max="12037" width="24" style="41" customWidth="1"/>
    <col min="12038" max="12038" width="23.28515625" style="41" customWidth="1"/>
    <col min="12039" max="12039" width="15" style="41" customWidth="1"/>
    <col min="12040" max="12040" width="14.5703125" style="41" customWidth="1"/>
    <col min="12041" max="12041" width="0" style="41" hidden="1" customWidth="1"/>
    <col min="12042" max="12042" width="15.7109375" style="41" customWidth="1"/>
    <col min="12043" max="12043" width="19.42578125" style="41" customWidth="1"/>
    <col min="12044" max="12044" width="29.7109375" style="41" customWidth="1"/>
    <col min="12045" max="12045" width="16.28515625" style="41" customWidth="1"/>
    <col min="12046" max="12046" width="0" style="41" hidden="1" customWidth="1"/>
    <col min="12047" max="12047" width="12.7109375" style="41" customWidth="1"/>
    <col min="12048" max="12048" width="16.7109375" style="41" customWidth="1"/>
    <col min="12049" max="12049" width="16.5703125" style="41" customWidth="1"/>
    <col min="12050" max="12050" width="17.42578125" style="41" customWidth="1"/>
    <col min="12051" max="12051" width="18.28515625" style="41" customWidth="1"/>
    <col min="12052" max="12052" width="17.28515625" style="41" customWidth="1"/>
    <col min="12053" max="12053" width="18" style="41" customWidth="1"/>
    <col min="12054" max="12054" width="14.7109375" style="41" customWidth="1"/>
    <col min="12055" max="12055" width="17.7109375" style="41" customWidth="1"/>
    <col min="12056" max="12056" width="21.28515625" style="41" customWidth="1"/>
    <col min="12057" max="12057" width="25.28515625" style="41" customWidth="1"/>
    <col min="12058" max="12058" width="19.5703125" style="41" customWidth="1"/>
    <col min="12059" max="12059" width="19.28515625" style="41" customWidth="1"/>
    <col min="12060" max="12060" width="19" style="41" customWidth="1"/>
    <col min="12061" max="12061" width="10.7109375" style="41" customWidth="1"/>
    <col min="12062" max="12062" width="21" style="41" customWidth="1"/>
    <col min="12063" max="12063" width="19.28515625" style="41" customWidth="1"/>
    <col min="12064" max="12064" width="40.42578125" style="41" customWidth="1"/>
    <col min="12065" max="12065" width="46.5703125" style="41" customWidth="1"/>
    <col min="12066" max="12074" width="0" style="41" hidden="1" customWidth="1"/>
    <col min="12075" max="12288" width="11.42578125" style="41"/>
    <col min="12289" max="12289" width="21.7109375" style="41" customWidth="1"/>
    <col min="12290" max="12290" width="15" style="41" customWidth="1"/>
    <col min="12291" max="12291" width="14.28515625" style="41" customWidth="1"/>
    <col min="12292" max="12292" width="20.28515625" style="41" customWidth="1"/>
    <col min="12293" max="12293" width="24" style="41" customWidth="1"/>
    <col min="12294" max="12294" width="23.28515625" style="41" customWidth="1"/>
    <col min="12295" max="12295" width="15" style="41" customWidth="1"/>
    <col min="12296" max="12296" width="14.5703125" style="41" customWidth="1"/>
    <col min="12297" max="12297" width="0" style="41" hidden="1" customWidth="1"/>
    <col min="12298" max="12298" width="15.7109375" style="41" customWidth="1"/>
    <col min="12299" max="12299" width="19.42578125" style="41" customWidth="1"/>
    <col min="12300" max="12300" width="29.7109375" style="41" customWidth="1"/>
    <col min="12301" max="12301" width="16.28515625" style="41" customWidth="1"/>
    <col min="12302" max="12302" width="0" style="41" hidden="1" customWidth="1"/>
    <col min="12303" max="12303" width="12.7109375" style="41" customWidth="1"/>
    <col min="12304" max="12304" width="16.7109375" style="41" customWidth="1"/>
    <col min="12305" max="12305" width="16.5703125" style="41" customWidth="1"/>
    <col min="12306" max="12306" width="17.42578125" style="41" customWidth="1"/>
    <col min="12307" max="12307" width="18.28515625" style="41" customWidth="1"/>
    <col min="12308" max="12308" width="17.28515625" style="41" customWidth="1"/>
    <col min="12309" max="12309" width="18" style="41" customWidth="1"/>
    <col min="12310" max="12310" width="14.7109375" style="41" customWidth="1"/>
    <col min="12311" max="12311" width="17.7109375" style="41" customWidth="1"/>
    <col min="12312" max="12312" width="21.28515625" style="41" customWidth="1"/>
    <col min="12313" max="12313" width="25.28515625" style="41" customWidth="1"/>
    <col min="12314" max="12314" width="19.5703125" style="41" customWidth="1"/>
    <col min="12315" max="12315" width="19.28515625" style="41" customWidth="1"/>
    <col min="12316" max="12316" width="19" style="41" customWidth="1"/>
    <col min="12317" max="12317" width="10.7109375" style="41" customWidth="1"/>
    <col min="12318" max="12318" width="21" style="41" customWidth="1"/>
    <col min="12319" max="12319" width="19.28515625" style="41" customWidth="1"/>
    <col min="12320" max="12320" width="40.42578125" style="41" customWidth="1"/>
    <col min="12321" max="12321" width="46.5703125" style="41" customWidth="1"/>
    <col min="12322" max="12330" width="0" style="41" hidden="1" customWidth="1"/>
    <col min="12331" max="12544" width="11.42578125" style="41"/>
    <col min="12545" max="12545" width="21.7109375" style="41" customWidth="1"/>
    <col min="12546" max="12546" width="15" style="41" customWidth="1"/>
    <col min="12547" max="12547" width="14.28515625" style="41" customWidth="1"/>
    <col min="12548" max="12548" width="20.28515625" style="41" customWidth="1"/>
    <col min="12549" max="12549" width="24" style="41" customWidth="1"/>
    <col min="12550" max="12550" width="23.28515625" style="41" customWidth="1"/>
    <col min="12551" max="12551" width="15" style="41" customWidth="1"/>
    <col min="12552" max="12552" width="14.5703125" style="41" customWidth="1"/>
    <col min="12553" max="12553" width="0" style="41" hidden="1" customWidth="1"/>
    <col min="12554" max="12554" width="15.7109375" style="41" customWidth="1"/>
    <col min="12555" max="12555" width="19.42578125" style="41" customWidth="1"/>
    <col min="12556" max="12556" width="29.7109375" style="41" customWidth="1"/>
    <col min="12557" max="12557" width="16.28515625" style="41" customWidth="1"/>
    <col min="12558" max="12558" width="0" style="41" hidden="1" customWidth="1"/>
    <col min="12559" max="12559" width="12.7109375" style="41" customWidth="1"/>
    <col min="12560" max="12560" width="16.7109375" style="41" customWidth="1"/>
    <col min="12561" max="12561" width="16.5703125" style="41" customWidth="1"/>
    <col min="12562" max="12562" width="17.42578125" style="41" customWidth="1"/>
    <col min="12563" max="12563" width="18.28515625" style="41" customWidth="1"/>
    <col min="12564" max="12564" width="17.28515625" style="41" customWidth="1"/>
    <col min="12565" max="12565" width="18" style="41" customWidth="1"/>
    <col min="12566" max="12566" width="14.7109375" style="41" customWidth="1"/>
    <col min="12567" max="12567" width="17.7109375" style="41" customWidth="1"/>
    <col min="12568" max="12568" width="21.28515625" style="41" customWidth="1"/>
    <col min="12569" max="12569" width="25.28515625" style="41" customWidth="1"/>
    <col min="12570" max="12570" width="19.5703125" style="41" customWidth="1"/>
    <col min="12571" max="12571" width="19.28515625" style="41" customWidth="1"/>
    <col min="12572" max="12572" width="19" style="41" customWidth="1"/>
    <col min="12573" max="12573" width="10.7109375" style="41" customWidth="1"/>
    <col min="12574" max="12574" width="21" style="41" customWidth="1"/>
    <col min="12575" max="12575" width="19.28515625" style="41" customWidth="1"/>
    <col min="12576" max="12576" width="40.42578125" style="41" customWidth="1"/>
    <col min="12577" max="12577" width="46.5703125" style="41" customWidth="1"/>
    <col min="12578" max="12586" width="0" style="41" hidden="1" customWidth="1"/>
    <col min="12587" max="12800" width="11.42578125" style="41"/>
    <col min="12801" max="12801" width="21.7109375" style="41" customWidth="1"/>
    <col min="12802" max="12802" width="15" style="41" customWidth="1"/>
    <col min="12803" max="12803" width="14.28515625" style="41" customWidth="1"/>
    <col min="12804" max="12804" width="20.28515625" style="41" customWidth="1"/>
    <col min="12805" max="12805" width="24" style="41" customWidth="1"/>
    <col min="12806" max="12806" width="23.28515625" style="41" customWidth="1"/>
    <col min="12807" max="12807" width="15" style="41" customWidth="1"/>
    <col min="12808" max="12808" width="14.5703125" style="41" customWidth="1"/>
    <col min="12809" max="12809" width="0" style="41" hidden="1" customWidth="1"/>
    <col min="12810" max="12810" width="15.7109375" style="41" customWidth="1"/>
    <col min="12811" max="12811" width="19.42578125" style="41" customWidth="1"/>
    <col min="12812" max="12812" width="29.7109375" style="41" customWidth="1"/>
    <col min="12813" max="12813" width="16.28515625" style="41" customWidth="1"/>
    <col min="12814" max="12814" width="0" style="41" hidden="1" customWidth="1"/>
    <col min="12815" max="12815" width="12.7109375" style="41" customWidth="1"/>
    <col min="12816" max="12816" width="16.7109375" style="41" customWidth="1"/>
    <col min="12817" max="12817" width="16.5703125" style="41" customWidth="1"/>
    <col min="12818" max="12818" width="17.42578125" style="41" customWidth="1"/>
    <col min="12819" max="12819" width="18.28515625" style="41" customWidth="1"/>
    <col min="12820" max="12820" width="17.28515625" style="41" customWidth="1"/>
    <col min="12821" max="12821" width="18" style="41" customWidth="1"/>
    <col min="12822" max="12822" width="14.7109375" style="41" customWidth="1"/>
    <col min="12823" max="12823" width="17.7109375" style="41" customWidth="1"/>
    <col min="12824" max="12824" width="21.28515625" style="41" customWidth="1"/>
    <col min="12825" max="12825" width="25.28515625" style="41" customWidth="1"/>
    <col min="12826" max="12826" width="19.5703125" style="41" customWidth="1"/>
    <col min="12827" max="12827" width="19.28515625" style="41" customWidth="1"/>
    <col min="12828" max="12828" width="19" style="41" customWidth="1"/>
    <col min="12829" max="12829" width="10.7109375" style="41" customWidth="1"/>
    <col min="12830" max="12830" width="21" style="41" customWidth="1"/>
    <col min="12831" max="12831" width="19.28515625" style="41" customWidth="1"/>
    <col min="12832" max="12832" width="40.42578125" style="41" customWidth="1"/>
    <col min="12833" max="12833" width="46.5703125" style="41" customWidth="1"/>
    <col min="12834" max="12842" width="0" style="41" hidden="1" customWidth="1"/>
    <col min="12843" max="13056" width="11.42578125" style="41"/>
    <col min="13057" max="13057" width="21.7109375" style="41" customWidth="1"/>
    <col min="13058" max="13058" width="15" style="41" customWidth="1"/>
    <col min="13059" max="13059" width="14.28515625" style="41" customWidth="1"/>
    <col min="13060" max="13060" width="20.28515625" style="41" customWidth="1"/>
    <col min="13061" max="13061" width="24" style="41" customWidth="1"/>
    <col min="13062" max="13062" width="23.28515625" style="41" customWidth="1"/>
    <col min="13063" max="13063" width="15" style="41" customWidth="1"/>
    <col min="13064" max="13064" width="14.5703125" style="41" customWidth="1"/>
    <col min="13065" max="13065" width="0" style="41" hidden="1" customWidth="1"/>
    <col min="13066" max="13066" width="15.7109375" style="41" customWidth="1"/>
    <col min="13067" max="13067" width="19.42578125" style="41" customWidth="1"/>
    <col min="13068" max="13068" width="29.7109375" style="41" customWidth="1"/>
    <col min="13069" max="13069" width="16.28515625" style="41" customWidth="1"/>
    <col min="13070" max="13070" width="0" style="41" hidden="1" customWidth="1"/>
    <col min="13071" max="13071" width="12.7109375" style="41" customWidth="1"/>
    <col min="13072" max="13072" width="16.7109375" style="41" customWidth="1"/>
    <col min="13073" max="13073" width="16.5703125" style="41" customWidth="1"/>
    <col min="13074" max="13074" width="17.42578125" style="41" customWidth="1"/>
    <col min="13075" max="13075" width="18.28515625" style="41" customWidth="1"/>
    <col min="13076" max="13076" width="17.28515625" style="41" customWidth="1"/>
    <col min="13077" max="13077" width="18" style="41" customWidth="1"/>
    <col min="13078" max="13078" width="14.7109375" style="41" customWidth="1"/>
    <col min="13079" max="13079" width="17.7109375" style="41" customWidth="1"/>
    <col min="13080" max="13080" width="21.28515625" style="41" customWidth="1"/>
    <col min="13081" max="13081" width="25.28515625" style="41" customWidth="1"/>
    <col min="13082" max="13082" width="19.5703125" style="41" customWidth="1"/>
    <col min="13083" max="13083" width="19.28515625" style="41" customWidth="1"/>
    <col min="13084" max="13084" width="19" style="41" customWidth="1"/>
    <col min="13085" max="13085" width="10.7109375" style="41" customWidth="1"/>
    <col min="13086" max="13086" width="21" style="41" customWidth="1"/>
    <col min="13087" max="13087" width="19.28515625" style="41" customWidth="1"/>
    <col min="13088" max="13088" width="40.42578125" style="41" customWidth="1"/>
    <col min="13089" max="13089" width="46.5703125" style="41" customWidth="1"/>
    <col min="13090" max="13098" width="0" style="41" hidden="1" customWidth="1"/>
    <col min="13099" max="13312" width="11.42578125" style="41"/>
    <col min="13313" max="13313" width="21.7109375" style="41" customWidth="1"/>
    <col min="13314" max="13314" width="15" style="41" customWidth="1"/>
    <col min="13315" max="13315" width="14.28515625" style="41" customWidth="1"/>
    <col min="13316" max="13316" width="20.28515625" style="41" customWidth="1"/>
    <col min="13317" max="13317" width="24" style="41" customWidth="1"/>
    <col min="13318" max="13318" width="23.28515625" style="41" customWidth="1"/>
    <col min="13319" max="13319" width="15" style="41" customWidth="1"/>
    <col min="13320" max="13320" width="14.5703125" style="41" customWidth="1"/>
    <col min="13321" max="13321" width="0" style="41" hidden="1" customWidth="1"/>
    <col min="13322" max="13322" width="15.7109375" style="41" customWidth="1"/>
    <col min="13323" max="13323" width="19.42578125" style="41" customWidth="1"/>
    <col min="13324" max="13324" width="29.7109375" style="41" customWidth="1"/>
    <col min="13325" max="13325" width="16.28515625" style="41" customWidth="1"/>
    <col min="13326" max="13326" width="0" style="41" hidden="1" customWidth="1"/>
    <col min="13327" max="13327" width="12.7109375" style="41" customWidth="1"/>
    <col min="13328" max="13328" width="16.7109375" style="41" customWidth="1"/>
    <col min="13329" max="13329" width="16.5703125" style="41" customWidth="1"/>
    <col min="13330" max="13330" width="17.42578125" style="41" customWidth="1"/>
    <col min="13331" max="13331" width="18.28515625" style="41" customWidth="1"/>
    <col min="13332" max="13332" width="17.28515625" style="41" customWidth="1"/>
    <col min="13333" max="13333" width="18" style="41" customWidth="1"/>
    <col min="13334" max="13334" width="14.7109375" style="41" customWidth="1"/>
    <col min="13335" max="13335" width="17.7109375" style="41" customWidth="1"/>
    <col min="13336" max="13336" width="21.28515625" style="41" customWidth="1"/>
    <col min="13337" max="13337" width="25.28515625" style="41" customWidth="1"/>
    <col min="13338" max="13338" width="19.5703125" style="41" customWidth="1"/>
    <col min="13339" max="13339" width="19.28515625" style="41" customWidth="1"/>
    <col min="13340" max="13340" width="19" style="41" customWidth="1"/>
    <col min="13341" max="13341" width="10.7109375" style="41" customWidth="1"/>
    <col min="13342" max="13342" width="21" style="41" customWidth="1"/>
    <col min="13343" max="13343" width="19.28515625" style="41" customWidth="1"/>
    <col min="13344" max="13344" width="40.42578125" style="41" customWidth="1"/>
    <col min="13345" max="13345" width="46.5703125" style="41" customWidth="1"/>
    <col min="13346" max="13354" width="0" style="41" hidden="1" customWidth="1"/>
    <col min="13355" max="13568" width="11.42578125" style="41"/>
    <col min="13569" max="13569" width="21.7109375" style="41" customWidth="1"/>
    <col min="13570" max="13570" width="15" style="41" customWidth="1"/>
    <col min="13571" max="13571" width="14.28515625" style="41" customWidth="1"/>
    <col min="13572" max="13572" width="20.28515625" style="41" customWidth="1"/>
    <col min="13573" max="13573" width="24" style="41" customWidth="1"/>
    <col min="13574" max="13574" width="23.28515625" style="41" customWidth="1"/>
    <col min="13575" max="13575" width="15" style="41" customWidth="1"/>
    <col min="13576" max="13576" width="14.5703125" style="41" customWidth="1"/>
    <col min="13577" max="13577" width="0" style="41" hidden="1" customWidth="1"/>
    <col min="13578" max="13578" width="15.7109375" style="41" customWidth="1"/>
    <col min="13579" max="13579" width="19.42578125" style="41" customWidth="1"/>
    <col min="13580" max="13580" width="29.7109375" style="41" customWidth="1"/>
    <col min="13581" max="13581" width="16.28515625" style="41" customWidth="1"/>
    <col min="13582" max="13582" width="0" style="41" hidden="1" customWidth="1"/>
    <col min="13583" max="13583" width="12.7109375" style="41" customWidth="1"/>
    <col min="13584" max="13584" width="16.7109375" style="41" customWidth="1"/>
    <col min="13585" max="13585" width="16.5703125" style="41" customWidth="1"/>
    <col min="13586" max="13586" width="17.42578125" style="41" customWidth="1"/>
    <col min="13587" max="13587" width="18.28515625" style="41" customWidth="1"/>
    <col min="13588" max="13588" width="17.28515625" style="41" customWidth="1"/>
    <col min="13589" max="13589" width="18" style="41" customWidth="1"/>
    <col min="13590" max="13590" width="14.7109375" style="41" customWidth="1"/>
    <col min="13591" max="13591" width="17.7109375" style="41" customWidth="1"/>
    <col min="13592" max="13592" width="21.28515625" style="41" customWidth="1"/>
    <col min="13593" max="13593" width="25.28515625" style="41" customWidth="1"/>
    <col min="13594" max="13594" width="19.5703125" style="41" customWidth="1"/>
    <col min="13595" max="13595" width="19.28515625" style="41" customWidth="1"/>
    <col min="13596" max="13596" width="19" style="41" customWidth="1"/>
    <col min="13597" max="13597" width="10.7109375" style="41" customWidth="1"/>
    <col min="13598" max="13598" width="21" style="41" customWidth="1"/>
    <col min="13599" max="13599" width="19.28515625" style="41" customWidth="1"/>
    <col min="13600" max="13600" width="40.42578125" style="41" customWidth="1"/>
    <col min="13601" max="13601" width="46.5703125" style="41" customWidth="1"/>
    <col min="13602" max="13610" width="0" style="41" hidden="1" customWidth="1"/>
    <col min="13611" max="13824" width="11.42578125" style="41"/>
    <col min="13825" max="13825" width="21.7109375" style="41" customWidth="1"/>
    <col min="13826" max="13826" width="15" style="41" customWidth="1"/>
    <col min="13827" max="13827" width="14.28515625" style="41" customWidth="1"/>
    <col min="13828" max="13828" width="20.28515625" style="41" customWidth="1"/>
    <col min="13829" max="13829" width="24" style="41" customWidth="1"/>
    <col min="13830" max="13830" width="23.28515625" style="41" customWidth="1"/>
    <col min="13831" max="13831" width="15" style="41" customWidth="1"/>
    <col min="13832" max="13832" width="14.5703125" style="41" customWidth="1"/>
    <col min="13833" max="13833" width="0" style="41" hidden="1" customWidth="1"/>
    <col min="13834" max="13834" width="15.7109375" style="41" customWidth="1"/>
    <col min="13835" max="13835" width="19.42578125" style="41" customWidth="1"/>
    <col min="13836" max="13836" width="29.7109375" style="41" customWidth="1"/>
    <col min="13837" max="13837" width="16.28515625" style="41" customWidth="1"/>
    <col min="13838" max="13838" width="0" style="41" hidden="1" customWidth="1"/>
    <col min="13839" max="13839" width="12.7109375" style="41" customWidth="1"/>
    <col min="13840" max="13840" width="16.7109375" style="41" customWidth="1"/>
    <col min="13841" max="13841" width="16.5703125" style="41" customWidth="1"/>
    <col min="13842" max="13842" width="17.42578125" style="41" customWidth="1"/>
    <col min="13843" max="13843" width="18.28515625" style="41" customWidth="1"/>
    <col min="13844" max="13844" width="17.28515625" style="41" customWidth="1"/>
    <col min="13845" max="13845" width="18" style="41" customWidth="1"/>
    <col min="13846" max="13846" width="14.7109375" style="41" customWidth="1"/>
    <col min="13847" max="13847" width="17.7109375" style="41" customWidth="1"/>
    <col min="13848" max="13848" width="21.28515625" style="41" customWidth="1"/>
    <col min="13849" max="13849" width="25.28515625" style="41" customWidth="1"/>
    <col min="13850" max="13850" width="19.5703125" style="41" customWidth="1"/>
    <col min="13851" max="13851" width="19.28515625" style="41" customWidth="1"/>
    <col min="13852" max="13852" width="19" style="41" customWidth="1"/>
    <col min="13853" max="13853" width="10.7109375" style="41" customWidth="1"/>
    <col min="13854" max="13854" width="21" style="41" customWidth="1"/>
    <col min="13855" max="13855" width="19.28515625" style="41" customWidth="1"/>
    <col min="13856" max="13856" width="40.42578125" style="41" customWidth="1"/>
    <col min="13857" max="13857" width="46.5703125" style="41" customWidth="1"/>
    <col min="13858" max="13866" width="0" style="41" hidden="1" customWidth="1"/>
    <col min="13867" max="14080" width="11.42578125" style="41"/>
    <col min="14081" max="14081" width="21.7109375" style="41" customWidth="1"/>
    <col min="14082" max="14082" width="15" style="41" customWidth="1"/>
    <col min="14083" max="14083" width="14.28515625" style="41" customWidth="1"/>
    <col min="14084" max="14084" width="20.28515625" style="41" customWidth="1"/>
    <col min="14085" max="14085" width="24" style="41" customWidth="1"/>
    <col min="14086" max="14086" width="23.28515625" style="41" customWidth="1"/>
    <col min="14087" max="14087" width="15" style="41" customWidth="1"/>
    <col min="14088" max="14088" width="14.5703125" style="41" customWidth="1"/>
    <col min="14089" max="14089" width="0" style="41" hidden="1" customWidth="1"/>
    <col min="14090" max="14090" width="15.7109375" style="41" customWidth="1"/>
    <col min="14091" max="14091" width="19.42578125" style="41" customWidth="1"/>
    <col min="14092" max="14092" width="29.7109375" style="41" customWidth="1"/>
    <col min="14093" max="14093" width="16.28515625" style="41" customWidth="1"/>
    <col min="14094" max="14094" width="0" style="41" hidden="1" customWidth="1"/>
    <col min="14095" max="14095" width="12.7109375" style="41" customWidth="1"/>
    <col min="14096" max="14096" width="16.7109375" style="41" customWidth="1"/>
    <col min="14097" max="14097" width="16.5703125" style="41" customWidth="1"/>
    <col min="14098" max="14098" width="17.42578125" style="41" customWidth="1"/>
    <col min="14099" max="14099" width="18.28515625" style="41" customWidth="1"/>
    <col min="14100" max="14100" width="17.28515625" style="41" customWidth="1"/>
    <col min="14101" max="14101" width="18" style="41" customWidth="1"/>
    <col min="14102" max="14102" width="14.7109375" style="41" customWidth="1"/>
    <col min="14103" max="14103" width="17.7109375" style="41" customWidth="1"/>
    <col min="14104" max="14104" width="21.28515625" style="41" customWidth="1"/>
    <col min="14105" max="14105" width="25.28515625" style="41" customWidth="1"/>
    <col min="14106" max="14106" width="19.5703125" style="41" customWidth="1"/>
    <col min="14107" max="14107" width="19.28515625" style="41" customWidth="1"/>
    <col min="14108" max="14108" width="19" style="41" customWidth="1"/>
    <col min="14109" max="14109" width="10.7109375" style="41" customWidth="1"/>
    <col min="14110" max="14110" width="21" style="41" customWidth="1"/>
    <col min="14111" max="14111" width="19.28515625" style="41" customWidth="1"/>
    <col min="14112" max="14112" width="40.42578125" style="41" customWidth="1"/>
    <col min="14113" max="14113" width="46.5703125" style="41" customWidth="1"/>
    <col min="14114" max="14122" width="0" style="41" hidden="1" customWidth="1"/>
    <col min="14123" max="14336" width="11.42578125" style="41"/>
    <col min="14337" max="14337" width="21.7109375" style="41" customWidth="1"/>
    <col min="14338" max="14338" width="15" style="41" customWidth="1"/>
    <col min="14339" max="14339" width="14.28515625" style="41" customWidth="1"/>
    <col min="14340" max="14340" width="20.28515625" style="41" customWidth="1"/>
    <col min="14341" max="14341" width="24" style="41" customWidth="1"/>
    <col min="14342" max="14342" width="23.28515625" style="41" customWidth="1"/>
    <col min="14343" max="14343" width="15" style="41" customWidth="1"/>
    <col min="14344" max="14344" width="14.5703125" style="41" customWidth="1"/>
    <col min="14345" max="14345" width="0" style="41" hidden="1" customWidth="1"/>
    <col min="14346" max="14346" width="15.7109375" style="41" customWidth="1"/>
    <col min="14347" max="14347" width="19.42578125" style="41" customWidth="1"/>
    <col min="14348" max="14348" width="29.7109375" style="41" customWidth="1"/>
    <col min="14349" max="14349" width="16.28515625" style="41" customWidth="1"/>
    <col min="14350" max="14350" width="0" style="41" hidden="1" customWidth="1"/>
    <col min="14351" max="14351" width="12.7109375" style="41" customWidth="1"/>
    <col min="14352" max="14352" width="16.7109375" style="41" customWidth="1"/>
    <col min="14353" max="14353" width="16.5703125" style="41" customWidth="1"/>
    <col min="14354" max="14354" width="17.42578125" style="41" customWidth="1"/>
    <col min="14355" max="14355" width="18.28515625" style="41" customWidth="1"/>
    <col min="14356" max="14356" width="17.28515625" style="41" customWidth="1"/>
    <col min="14357" max="14357" width="18" style="41" customWidth="1"/>
    <col min="14358" max="14358" width="14.7109375" style="41" customWidth="1"/>
    <col min="14359" max="14359" width="17.7109375" style="41" customWidth="1"/>
    <col min="14360" max="14360" width="21.28515625" style="41" customWidth="1"/>
    <col min="14361" max="14361" width="25.28515625" style="41" customWidth="1"/>
    <col min="14362" max="14362" width="19.5703125" style="41" customWidth="1"/>
    <col min="14363" max="14363" width="19.28515625" style="41" customWidth="1"/>
    <col min="14364" max="14364" width="19" style="41" customWidth="1"/>
    <col min="14365" max="14365" width="10.7109375" style="41" customWidth="1"/>
    <col min="14366" max="14366" width="21" style="41" customWidth="1"/>
    <col min="14367" max="14367" width="19.28515625" style="41" customWidth="1"/>
    <col min="14368" max="14368" width="40.42578125" style="41" customWidth="1"/>
    <col min="14369" max="14369" width="46.5703125" style="41" customWidth="1"/>
    <col min="14370" max="14378" width="0" style="41" hidden="1" customWidth="1"/>
    <col min="14379" max="14592" width="11.42578125" style="41"/>
    <col min="14593" max="14593" width="21.7109375" style="41" customWidth="1"/>
    <col min="14594" max="14594" width="15" style="41" customWidth="1"/>
    <col min="14595" max="14595" width="14.28515625" style="41" customWidth="1"/>
    <col min="14596" max="14596" width="20.28515625" style="41" customWidth="1"/>
    <col min="14597" max="14597" width="24" style="41" customWidth="1"/>
    <col min="14598" max="14598" width="23.28515625" style="41" customWidth="1"/>
    <col min="14599" max="14599" width="15" style="41" customWidth="1"/>
    <col min="14600" max="14600" width="14.5703125" style="41" customWidth="1"/>
    <col min="14601" max="14601" width="0" style="41" hidden="1" customWidth="1"/>
    <col min="14602" max="14602" width="15.7109375" style="41" customWidth="1"/>
    <col min="14603" max="14603" width="19.42578125" style="41" customWidth="1"/>
    <col min="14604" max="14604" width="29.7109375" style="41" customWidth="1"/>
    <col min="14605" max="14605" width="16.28515625" style="41" customWidth="1"/>
    <col min="14606" max="14606" width="0" style="41" hidden="1" customWidth="1"/>
    <col min="14607" max="14607" width="12.7109375" style="41" customWidth="1"/>
    <col min="14608" max="14608" width="16.7109375" style="41" customWidth="1"/>
    <col min="14609" max="14609" width="16.5703125" style="41" customWidth="1"/>
    <col min="14610" max="14610" width="17.42578125" style="41" customWidth="1"/>
    <col min="14611" max="14611" width="18.28515625" style="41" customWidth="1"/>
    <col min="14612" max="14612" width="17.28515625" style="41" customWidth="1"/>
    <col min="14613" max="14613" width="18" style="41" customWidth="1"/>
    <col min="14614" max="14614" width="14.7109375" style="41" customWidth="1"/>
    <col min="14615" max="14615" width="17.7109375" style="41" customWidth="1"/>
    <col min="14616" max="14616" width="21.28515625" style="41" customWidth="1"/>
    <col min="14617" max="14617" width="25.28515625" style="41" customWidth="1"/>
    <col min="14618" max="14618" width="19.5703125" style="41" customWidth="1"/>
    <col min="14619" max="14619" width="19.28515625" style="41" customWidth="1"/>
    <col min="14620" max="14620" width="19" style="41" customWidth="1"/>
    <col min="14621" max="14621" width="10.7109375" style="41" customWidth="1"/>
    <col min="14622" max="14622" width="21" style="41" customWidth="1"/>
    <col min="14623" max="14623" width="19.28515625" style="41" customWidth="1"/>
    <col min="14624" max="14624" width="40.42578125" style="41" customWidth="1"/>
    <col min="14625" max="14625" width="46.5703125" style="41" customWidth="1"/>
    <col min="14626" max="14634" width="0" style="41" hidden="1" customWidth="1"/>
    <col min="14635" max="14848" width="11.42578125" style="41"/>
    <col min="14849" max="14849" width="21.7109375" style="41" customWidth="1"/>
    <col min="14850" max="14850" width="15" style="41" customWidth="1"/>
    <col min="14851" max="14851" width="14.28515625" style="41" customWidth="1"/>
    <col min="14852" max="14852" width="20.28515625" style="41" customWidth="1"/>
    <col min="14853" max="14853" width="24" style="41" customWidth="1"/>
    <col min="14854" max="14854" width="23.28515625" style="41" customWidth="1"/>
    <col min="14855" max="14855" width="15" style="41" customWidth="1"/>
    <col min="14856" max="14856" width="14.5703125" style="41" customWidth="1"/>
    <col min="14857" max="14857" width="0" style="41" hidden="1" customWidth="1"/>
    <col min="14858" max="14858" width="15.7109375" style="41" customWidth="1"/>
    <col min="14859" max="14859" width="19.42578125" style="41" customWidth="1"/>
    <col min="14860" max="14860" width="29.7109375" style="41" customWidth="1"/>
    <col min="14861" max="14861" width="16.28515625" style="41" customWidth="1"/>
    <col min="14862" max="14862" width="0" style="41" hidden="1" customWidth="1"/>
    <col min="14863" max="14863" width="12.7109375" style="41" customWidth="1"/>
    <col min="14864" max="14864" width="16.7109375" style="41" customWidth="1"/>
    <col min="14865" max="14865" width="16.5703125" style="41" customWidth="1"/>
    <col min="14866" max="14866" width="17.42578125" style="41" customWidth="1"/>
    <col min="14867" max="14867" width="18.28515625" style="41" customWidth="1"/>
    <col min="14868" max="14868" width="17.28515625" style="41" customWidth="1"/>
    <col min="14869" max="14869" width="18" style="41" customWidth="1"/>
    <col min="14870" max="14870" width="14.7109375" style="41" customWidth="1"/>
    <col min="14871" max="14871" width="17.7109375" style="41" customWidth="1"/>
    <col min="14872" max="14872" width="21.28515625" style="41" customWidth="1"/>
    <col min="14873" max="14873" width="25.28515625" style="41" customWidth="1"/>
    <col min="14874" max="14874" width="19.5703125" style="41" customWidth="1"/>
    <col min="14875" max="14875" width="19.28515625" style="41" customWidth="1"/>
    <col min="14876" max="14876" width="19" style="41" customWidth="1"/>
    <col min="14877" max="14877" width="10.7109375" style="41" customWidth="1"/>
    <col min="14878" max="14878" width="21" style="41" customWidth="1"/>
    <col min="14879" max="14879" width="19.28515625" style="41" customWidth="1"/>
    <col min="14880" max="14880" width="40.42578125" style="41" customWidth="1"/>
    <col min="14881" max="14881" width="46.5703125" style="41" customWidth="1"/>
    <col min="14882" max="14890" width="0" style="41" hidden="1" customWidth="1"/>
    <col min="14891" max="15104" width="11.42578125" style="41"/>
    <col min="15105" max="15105" width="21.7109375" style="41" customWidth="1"/>
    <col min="15106" max="15106" width="15" style="41" customWidth="1"/>
    <col min="15107" max="15107" width="14.28515625" style="41" customWidth="1"/>
    <col min="15108" max="15108" width="20.28515625" style="41" customWidth="1"/>
    <col min="15109" max="15109" width="24" style="41" customWidth="1"/>
    <col min="15110" max="15110" width="23.28515625" style="41" customWidth="1"/>
    <col min="15111" max="15111" width="15" style="41" customWidth="1"/>
    <col min="15112" max="15112" width="14.5703125" style="41" customWidth="1"/>
    <col min="15113" max="15113" width="0" style="41" hidden="1" customWidth="1"/>
    <col min="15114" max="15114" width="15.7109375" style="41" customWidth="1"/>
    <col min="15115" max="15115" width="19.42578125" style="41" customWidth="1"/>
    <col min="15116" max="15116" width="29.7109375" style="41" customWidth="1"/>
    <col min="15117" max="15117" width="16.28515625" style="41" customWidth="1"/>
    <col min="15118" max="15118" width="0" style="41" hidden="1" customWidth="1"/>
    <col min="15119" max="15119" width="12.7109375" style="41" customWidth="1"/>
    <col min="15120" max="15120" width="16.7109375" style="41" customWidth="1"/>
    <col min="15121" max="15121" width="16.5703125" style="41" customWidth="1"/>
    <col min="15122" max="15122" width="17.42578125" style="41" customWidth="1"/>
    <col min="15123" max="15123" width="18.28515625" style="41" customWidth="1"/>
    <col min="15124" max="15124" width="17.28515625" style="41" customWidth="1"/>
    <col min="15125" max="15125" width="18" style="41" customWidth="1"/>
    <col min="15126" max="15126" width="14.7109375" style="41" customWidth="1"/>
    <col min="15127" max="15127" width="17.7109375" style="41" customWidth="1"/>
    <col min="15128" max="15128" width="21.28515625" style="41" customWidth="1"/>
    <col min="15129" max="15129" width="25.28515625" style="41" customWidth="1"/>
    <col min="15130" max="15130" width="19.5703125" style="41" customWidth="1"/>
    <col min="15131" max="15131" width="19.28515625" style="41" customWidth="1"/>
    <col min="15132" max="15132" width="19" style="41" customWidth="1"/>
    <col min="15133" max="15133" width="10.7109375" style="41" customWidth="1"/>
    <col min="15134" max="15134" width="21" style="41" customWidth="1"/>
    <col min="15135" max="15135" width="19.28515625" style="41" customWidth="1"/>
    <col min="15136" max="15136" width="40.42578125" style="41" customWidth="1"/>
    <col min="15137" max="15137" width="46.5703125" style="41" customWidth="1"/>
    <col min="15138" max="15146" width="0" style="41" hidden="1" customWidth="1"/>
    <col min="15147" max="15360" width="11.42578125" style="41"/>
    <col min="15361" max="15361" width="21.7109375" style="41" customWidth="1"/>
    <col min="15362" max="15362" width="15" style="41" customWidth="1"/>
    <col min="15363" max="15363" width="14.28515625" style="41" customWidth="1"/>
    <col min="15364" max="15364" width="20.28515625" style="41" customWidth="1"/>
    <col min="15365" max="15365" width="24" style="41" customWidth="1"/>
    <col min="15366" max="15366" width="23.28515625" style="41" customWidth="1"/>
    <col min="15367" max="15367" width="15" style="41" customWidth="1"/>
    <col min="15368" max="15368" width="14.5703125" style="41" customWidth="1"/>
    <col min="15369" max="15369" width="0" style="41" hidden="1" customWidth="1"/>
    <col min="15370" max="15370" width="15.7109375" style="41" customWidth="1"/>
    <col min="15371" max="15371" width="19.42578125" style="41" customWidth="1"/>
    <col min="15372" max="15372" width="29.7109375" style="41" customWidth="1"/>
    <col min="15373" max="15373" width="16.28515625" style="41" customWidth="1"/>
    <col min="15374" max="15374" width="0" style="41" hidden="1" customWidth="1"/>
    <col min="15375" max="15375" width="12.7109375" style="41" customWidth="1"/>
    <col min="15376" max="15376" width="16.7109375" style="41" customWidth="1"/>
    <col min="15377" max="15377" width="16.5703125" style="41" customWidth="1"/>
    <col min="15378" max="15378" width="17.42578125" style="41" customWidth="1"/>
    <col min="15379" max="15379" width="18.28515625" style="41" customWidth="1"/>
    <col min="15380" max="15380" width="17.28515625" style="41" customWidth="1"/>
    <col min="15381" max="15381" width="18" style="41" customWidth="1"/>
    <col min="15382" max="15382" width="14.7109375" style="41" customWidth="1"/>
    <col min="15383" max="15383" width="17.7109375" style="41" customWidth="1"/>
    <col min="15384" max="15384" width="21.28515625" style="41" customWidth="1"/>
    <col min="15385" max="15385" width="25.28515625" style="41" customWidth="1"/>
    <col min="15386" max="15386" width="19.5703125" style="41" customWidth="1"/>
    <col min="15387" max="15387" width="19.28515625" style="41" customWidth="1"/>
    <col min="15388" max="15388" width="19" style="41" customWidth="1"/>
    <col min="15389" max="15389" width="10.7109375" style="41" customWidth="1"/>
    <col min="15390" max="15390" width="21" style="41" customWidth="1"/>
    <col min="15391" max="15391" width="19.28515625" style="41" customWidth="1"/>
    <col min="15392" max="15392" width="40.42578125" style="41" customWidth="1"/>
    <col min="15393" max="15393" width="46.5703125" style="41" customWidth="1"/>
    <col min="15394" max="15402" width="0" style="41" hidden="1" customWidth="1"/>
    <col min="15403" max="15616" width="11.42578125" style="41"/>
    <col min="15617" max="15617" width="21.7109375" style="41" customWidth="1"/>
    <col min="15618" max="15618" width="15" style="41" customWidth="1"/>
    <col min="15619" max="15619" width="14.28515625" style="41" customWidth="1"/>
    <col min="15620" max="15620" width="20.28515625" style="41" customWidth="1"/>
    <col min="15621" max="15621" width="24" style="41" customWidth="1"/>
    <col min="15622" max="15622" width="23.28515625" style="41" customWidth="1"/>
    <col min="15623" max="15623" width="15" style="41" customWidth="1"/>
    <col min="15624" max="15624" width="14.5703125" style="41" customWidth="1"/>
    <col min="15625" max="15625" width="0" style="41" hidden="1" customWidth="1"/>
    <col min="15626" max="15626" width="15.7109375" style="41" customWidth="1"/>
    <col min="15627" max="15627" width="19.42578125" style="41" customWidth="1"/>
    <col min="15628" max="15628" width="29.7109375" style="41" customWidth="1"/>
    <col min="15629" max="15629" width="16.28515625" style="41" customWidth="1"/>
    <col min="15630" max="15630" width="0" style="41" hidden="1" customWidth="1"/>
    <col min="15631" max="15631" width="12.7109375" style="41" customWidth="1"/>
    <col min="15632" max="15632" width="16.7109375" style="41" customWidth="1"/>
    <col min="15633" max="15633" width="16.5703125" style="41" customWidth="1"/>
    <col min="15634" max="15634" width="17.42578125" style="41" customWidth="1"/>
    <col min="15635" max="15635" width="18.28515625" style="41" customWidth="1"/>
    <col min="15636" max="15636" width="17.28515625" style="41" customWidth="1"/>
    <col min="15637" max="15637" width="18" style="41" customWidth="1"/>
    <col min="15638" max="15638" width="14.7109375" style="41" customWidth="1"/>
    <col min="15639" max="15639" width="17.7109375" style="41" customWidth="1"/>
    <col min="15640" max="15640" width="21.28515625" style="41" customWidth="1"/>
    <col min="15641" max="15641" width="25.28515625" style="41" customWidth="1"/>
    <col min="15642" max="15642" width="19.5703125" style="41" customWidth="1"/>
    <col min="15643" max="15643" width="19.28515625" style="41" customWidth="1"/>
    <col min="15644" max="15644" width="19" style="41" customWidth="1"/>
    <col min="15645" max="15645" width="10.7109375" style="41" customWidth="1"/>
    <col min="15646" max="15646" width="21" style="41" customWidth="1"/>
    <col min="15647" max="15647" width="19.28515625" style="41" customWidth="1"/>
    <col min="15648" max="15648" width="40.42578125" style="41" customWidth="1"/>
    <col min="15649" max="15649" width="46.5703125" style="41" customWidth="1"/>
    <col min="15650" max="15658" width="0" style="41" hidden="1" customWidth="1"/>
    <col min="15659" max="15872" width="11.42578125" style="41"/>
    <col min="15873" max="15873" width="21.7109375" style="41" customWidth="1"/>
    <col min="15874" max="15874" width="15" style="41" customWidth="1"/>
    <col min="15875" max="15875" width="14.28515625" style="41" customWidth="1"/>
    <col min="15876" max="15876" width="20.28515625" style="41" customWidth="1"/>
    <col min="15877" max="15877" width="24" style="41" customWidth="1"/>
    <col min="15878" max="15878" width="23.28515625" style="41" customWidth="1"/>
    <col min="15879" max="15879" width="15" style="41" customWidth="1"/>
    <col min="15880" max="15880" width="14.5703125" style="41" customWidth="1"/>
    <col min="15881" max="15881" width="0" style="41" hidden="1" customWidth="1"/>
    <col min="15882" max="15882" width="15.7109375" style="41" customWidth="1"/>
    <col min="15883" max="15883" width="19.42578125" style="41" customWidth="1"/>
    <col min="15884" max="15884" width="29.7109375" style="41" customWidth="1"/>
    <col min="15885" max="15885" width="16.28515625" style="41" customWidth="1"/>
    <col min="15886" max="15886" width="0" style="41" hidden="1" customWidth="1"/>
    <col min="15887" max="15887" width="12.7109375" style="41" customWidth="1"/>
    <col min="15888" max="15888" width="16.7109375" style="41" customWidth="1"/>
    <col min="15889" max="15889" width="16.5703125" style="41" customWidth="1"/>
    <col min="15890" max="15890" width="17.42578125" style="41" customWidth="1"/>
    <col min="15891" max="15891" width="18.28515625" style="41" customWidth="1"/>
    <col min="15892" max="15892" width="17.28515625" style="41" customWidth="1"/>
    <col min="15893" max="15893" width="18" style="41" customWidth="1"/>
    <col min="15894" max="15894" width="14.7109375" style="41" customWidth="1"/>
    <col min="15895" max="15895" width="17.7109375" style="41" customWidth="1"/>
    <col min="15896" max="15896" width="21.28515625" style="41" customWidth="1"/>
    <col min="15897" max="15897" width="25.28515625" style="41" customWidth="1"/>
    <col min="15898" max="15898" width="19.5703125" style="41" customWidth="1"/>
    <col min="15899" max="15899" width="19.28515625" style="41" customWidth="1"/>
    <col min="15900" max="15900" width="19" style="41" customWidth="1"/>
    <col min="15901" max="15901" width="10.7109375" style="41" customWidth="1"/>
    <col min="15902" max="15902" width="21" style="41" customWidth="1"/>
    <col min="15903" max="15903" width="19.28515625" style="41" customWidth="1"/>
    <col min="15904" max="15904" width="40.42578125" style="41" customWidth="1"/>
    <col min="15905" max="15905" width="46.5703125" style="41" customWidth="1"/>
    <col min="15906" max="15914" width="0" style="41" hidden="1" customWidth="1"/>
    <col min="15915" max="16128" width="11.42578125" style="41"/>
    <col min="16129" max="16129" width="21.7109375" style="41" customWidth="1"/>
    <col min="16130" max="16130" width="15" style="41" customWidth="1"/>
    <col min="16131" max="16131" width="14.28515625" style="41" customWidth="1"/>
    <col min="16132" max="16132" width="20.28515625" style="41" customWidth="1"/>
    <col min="16133" max="16133" width="24" style="41" customWidth="1"/>
    <col min="16134" max="16134" width="23.28515625" style="41" customWidth="1"/>
    <col min="16135" max="16135" width="15" style="41" customWidth="1"/>
    <col min="16136" max="16136" width="14.5703125" style="41" customWidth="1"/>
    <col min="16137" max="16137" width="0" style="41" hidden="1" customWidth="1"/>
    <col min="16138" max="16138" width="15.7109375" style="41" customWidth="1"/>
    <col min="16139" max="16139" width="19.42578125" style="41" customWidth="1"/>
    <col min="16140" max="16140" width="29.7109375" style="41" customWidth="1"/>
    <col min="16141" max="16141" width="16.28515625" style="41" customWidth="1"/>
    <col min="16142" max="16142" width="0" style="41" hidden="1" customWidth="1"/>
    <col min="16143" max="16143" width="12.7109375" style="41" customWidth="1"/>
    <col min="16144" max="16144" width="16.7109375" style="41" customWidth="1"/>
    <col min="16145" max="16145" width="16.5703125" style="41" customWidth="1"/>
    <col min="16146" max="16146" width="17.42578125" style="41" customWidth="1"/>
    <col min="16147" max="16147" width="18.28515625" style="41" customWidth="1"/>
    <col min="16148" max="16148" width="17.28515625" style="41" customWidth="1"/>
    <col min="16149" max="16149" width="18" style="41" customWidth="1"/>
    <col min="16150" max="16150" width="14.7109375" style="41" customWidth="1"/>
    <col min="16151" max="16151" width="17.7109375" style="41" customWidth="1"/>
    <col min="16152" max="16152" width="21.28515625" style="41" customWidth="1"/>
    <col min="16153" max="16153" width="25.28515625" style="41" customWidth="1"/>
    <col min="16154" max="16154" width="19.5703125" style="41" customWidth="1"/>
    <col min="16155" max="16155" width="19.28515625" style="41" customWidth="1"/>
    <col min="16156" max="16156" width="19" style="41" customWidth="1"/>
    <col min="16157" max="16157" width="10.7109375" style="41" customWidth="1"/>
    <col min="16158" max="16158" width="21" style="41" customWidth="1"/>
    <col min="16159" max="16159" width="19.28515625" style="41" customWidth="1"/>
    <col min="16160" max="16160" width="40.42578125" style="41" customWidth="1"/>
    <col min="16161" max="16161" width="46.5703125" style="41" customWidth="1"/>
    <col min="16162" max="16170" width="0" style="41" hidden="1" customWidth="1"/>
    <col min="16171" max="16384" width="11.42578125" style="41"/>
  </cols>
  <sheetData>
    <row r="1" spans="1:41" x14ac:dyDescent="0.25">
      <c r="A1" s="39"/>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40"/>
      <c r="AE1" s="39"/>
      <c r="AF1" s="39"/>
      <c r="AG1" s="39"/>
      <c r="AK1" s="41" t="s">
        <v>0</v>
      </c>
      <c r="AL1" s="41" t="s">
        <v>1</v>
      </c>
      <c r="AN1" s="41" t="s">
        <v>2</v>
      </c>
    </row>
    <row r="2" spans="1:41" x14ac:dyDescent="0.25">
      <c r="A2" s="39"/>
      <c r="B2" s="39"/>
      <c r="C2" s="39"/>
      <c r="D2" s="39"/>
      <c r="E2" s="39"/>
      <c r="F2" s="39"/>
      <c r="G2" s="39"/>
      <c r="H2" s="39"/>
      <c r="I2" s="39"/>
      <c r="J2" s="39"/>
      <c r="K2" s="39"/>
      <c r="L2" s="39"/>
      <c r="M2" s="39"/>
      <c r="N2" s="39"/>
      <c r="O2" s="39"/>
      <c r="P2" s="39"/>
      <c r="Q2" s="39"/>
      <c r="R2" s="39"/>
      <c r="S2" s="39"/>
      <c r="T2" s="39"/>
      <c r="U2" s="39"/>
      <c r="V2" s="39"/>
      <c r="W2" s="39"/>
      <c r="X2" s="39"/>
      <c r="Y2" s="39"/>
      <c r="Z2" s="39"/>
      <c r="AA2" s="39"/>
      <c r="AB2" s="39"/>
      <c r="AC2" s="39"/>
      <c r="AD2" s="40"/>
      <c r="AE2" s="39"/>
      <c r="AF2" s="39"/>
      <c r="AG2" s="39"/>
      <c r="AH2" s="41" t="s">
        <v>3</v>
      </c>
      <c r="AI2" s="41" t="s">
        <v>4</v>
      </c>
      <c r="AL2" s="41" t="s">
        <v>5</v>
      </c>
      <c r="AN2" s="41" t="s">
        <v>6</v>
      </c>
    </row>
    <row r="3" spans="1:41" x14ac:dyDescent="0.25">
      <c r="A3" s="39"/>
      <c r="B3" s="39"/>
      <c r="C3" s="39"/>
      <c r="D3" s="39"/>
      <c r="E3" s="39"/>
      <c r="F3" s="39"/>
      <c r="G3" s="39"/>
      <c r="H3" s="39"/>
      <c r="I3" s="39"/>
      <c r="J3" s="39"/>
      <c r="K3" s="39"/>
      <c r="L3" s="39"/>
      <c r="M3" s="39"/>
      <c r="N3" s="39"/>
      <c r="O3" s="39"/>
      <c r="P3" s="39"/>
      <c r="Q3" s="39"/>
      <c r="R3" s="39"/>
      <c r="S3" s="39"/>
      <c r="T3" s="39"/>
      <c r="U3" s="39"/>
      <c r="V3" s="39"/>
      <c r="W3" s="39"/>
      <c r="X3" s="39"/>
      <c r="Y3" s="39"/>
      <c r="Z3" s="39"/>
      <c r="AA3" s="39"/>
      <c r="AB3" s="39"/>
      <c r="AC3" s="39"/>
      <c r="AD3" s="40"/>
      <c r="AE3" s="39"/>
      <c r="AF3" s="39"/>
      <c r="AG3" s="39"/>
      <c r="AH3" s="41" t="s">
        <v>7</v>
      </c>
      <c r="AI3" s="41" t="s">
        <v>8</v>
      </c>
      <c r="AL3" s="41" t="s">
        <v>9</v>
      </c>
      <c r="AN3" s="41" t="s">
        <v>10</v>
      </c>
    </row>
    <row r="4" spans="1:41" x14ac:dyDescent="0.25">
      <c r="A4" s="39"/>
      <c r="B4" s="39"/>
      <c r="C4" s="39"/>
      <c r="D4" s="39"/>
      <c r="E4" s="39"/>
      <c r="F4" s="39"/>
      <c r="G4" s="39"/>
      <c r="H4" s="39"/>
      <c r="I4" s="39"/>
      <c r="J4" s="39"/>
      <c r="K4" s="39"/>
      <c r="L4" s="39"/>
      <c r="M4" s="39"/>
      <c r="N4" s="39"/>
      <c r="O4" s="39"/>
      <c r="P4" s="39"/>
      <c r="Q4" s="39"/>
      <c r="R4" s="39"/>
      <c r="S4" s="39"/>
      <c r="T4" s="39"/>
      <c r="U4" s="39"/>
      <c r="V4" s="39"/>
      <c r="W4" s="39"/>
      <c r="X4" s="39"/>
      <c r="Y4" s="39"/>
      <c r="Z4" s="39"/>
      <c r="AA4" s="39"/>
      <c r="AB4" s="39"/>
      <c r="AC4" s="39"/>
      <c r="AD4" s="40"/>
      <c r="AE4" s="39"/>
      <c r="AF4" s="39"/>
      <c r="AG4" s="39"/>
      <c r="AH4" s="41" t="s">
        <v>11</v>
      </c>
      <c r="AI4" s="41" t="s">
        <v>12</v>
      </c>
      <c r="AK4" s="41" t="s">
        <v>13</v>
      </c>
      <c r="AL4" s="41" t="s">
        <v>14</v>
      </c>
      <c r="AN4" s="41" t="s">
        <v>15</v>
      </c>
    </row>
    <row r="5" spans="1:41" x14ac:dyDescent="0.25">
      <c r="A5" s="39"/>
      <c r="B5" s="39"/>
      <c r="C5" s="39"/>
      <c r="D5" s="39"/>
      <c r="E5" s="39"/>
      <c r="F5" s="39"/>
      <c r="G5" s="39"/>
      <c r="H5" s="39"/>
      <c r="I5" s="39"/>
      <c r="J5" s="39"/>
      <c r="K5" s="39"/>
      <c r="L5" s="39"/>
      <c r="M5" s="39"/>
      <c r="N5" s="39"/>
      <c r="O5" s="39"/>
      <c r="P5" s="39"/>
      <c r="Q5" s="39"/>
      <c r="R5" s="39"/>
      <c r="S5" s="39"/>
      <c r="T5" s="39"/>
      <c r="U5" s="39"/>
      <c r="V5" s="39"/>
      <c r="W5" s="39"/>
      <c r="X5" s="39"/>
      <c r="Y5" s="39"/>
      <c r="Z5" s="39"/>
      <c r="AA5" s="39"/>
      <c r="AB5" s="39"/>
      <c r="AC5" s="39"/>
      <c r="AD5" s="40"/>
      <c r="AE5" s="39"/>
      <c r="AF5" s="39"/>
      <c r="AG5" s="39"/>
      <c r="AH5" s="41" t="s">
        <v>16</v>
      </c>
      <c r="AI5" s="41" t="s">
        <v>17</v>
      </c>
      <c r="AK5" s="41" t="s">
        <v>18</v>
      </c>
      <c r="AL5" s="41" t="s">
        <v>19</v>
      </c>
      <c r="AN5" s="41" t="s">
        <v>20</v>
      </c>
    </row>
    <row r="6" spans="1:41" ht="29.25" customHeight="1" x14ac:dyDescent="0.25">
      <c r="A6" s="39"/>
      <c r="B6" s="39"/>
      <c r="C6" s="39"/>
      <c r="D6" s="39"/>
      <c r="E6" s="39"/>
      <c r="F6" s="39"/>
      <c r="G6" s="39"/>
      <c r="H6" s="39"/>
      <c r="I6" s="39"/>
      <c r="J6" s="39"/>
      <c r="K6" s="39"/>
      <c r="L6" s="39"/>
      <c r="M6" s="39"/>
      <c r="N6" s="39"/>
      <c r="O6" s="39"/>
      <c r="P6" s="39"/>
      <c r="Q6" s="39"/>
      <c r="R6" s="39"/>
      <c r="S6" s="39"/>
      <c r="T6" s="39"/>
      <c r="U6" s="39"/>
      <c r="V6" s="39"/>
      <c r="W6" s="39"/>
      <c r="X6" s="39"/>
      <c r="Y6" s="39"/>
      <c r="Z6" s="39"/>
      <c r="AA6" s="39"/>
      <c r="AB6" s="39"/>
      <c r="AC6" s="39"/>
      <c r="AD6" s="40"/>
      <c r="AE6" s="39"/>
      <c r="AF6" s="39"/>
      <c r="AG6" s="39"/>
      <c r="AH6" s="41" t="s">
        <v>21</v>
      </c>
      <c r="AI6" s="41" t="s">
        <v>22</v>
      </c>
      <c r="AJ6" s="41" t="s">
        <v>23</v>
      </c>
      <c r="AK6" s="41" t="s">
        <v>24</v>
      </c>
      <c r="AL6" s="41" t="s">
        <v>25</v>
      </c>
      <c r="AN6" s="41" t="s">
        <v>26</v>
      </c>
    </row>
    <row r="7" spans="1:41" ht="24.75" customHeight="1" x14ac:dyDescent="0.25">
      <c r="A7" s="364" t="s">
        <v>27</v>
      </c>
      <c r="B7" s="364"/>
      <c r="C7" s="365">
        <v>43850</v>
      </c>
      <c r="D7" s="366"/>
      <c r="E7" s="366"/>
      <c r="F7" s="366"/>
      <c r="G7" s="377"/>
      <c r="H7" s="378"/>
      <c r="I7" s="378"/>
      <c r="J7" s="378"/>
      <c r="K7" s="378"/>
      <c r="L7" s="379"/>
      <c r="M7" s="370" t="s">
        <v>619</v>
      </c>
      <c r="N7" s="371"/>
      <c r="O7" s="371"/>
      <c r="P7" s="371"/>
      <c r="Q7" s="371"/>
      <c r="R7" s="371"/>
      <c r="S7" s="371"/>
      <c r="T7" s="371"/>
      <c r="U7" s="371"/>
      <c r="V7" s="372"/>
      <c r="W7" s="207" t="s">
        <v>29</v>
      </c>
      <c r="X7" s="208"/>
      <c r="Y7" s="209" t="s">
        <v>30</v>
      </c>
      <c r="Z7" s="373"/>
      <c r="AA7" s="374"/>
      <c r="AB7" s="207" t="s">
        <v>32</v>
      </c>
      <c r="AC7" s="45"/>
      <c r="AD7" s="210" t="s">
        <v>33</v>
      </c>
      <c r="AE7" s="211" t="s">
        <v>31</v>
      </c>
      <c r="AF7" s="376"/>
      <c r="AG7" s="376"/>
      <c r="AH7" s="41" t="s">
        <v>34</v>
      </c>
      <c r="AI7" s="41" t="s">
        <v>35</v>
      </c>
      <c r="AJ7" s="41" t="s">
        <v>36</v>
      </c>
      <c r="AN7" s="41" t="s">
        <v>37</v>
      </c>
    </row>
    <row r="8" spans="1:41" x14ac:dyDescent="0.25">
      <c r="A8" s="354" t="s">
        <v>38</v>
      </c>
      <c r="B8" s="354"/>
      <c r="C8" s="354"/>
      <c r="D8" s="354"/>
      <c r="E8" s="354"/>
      <c r="F8" s="354"/>
      <c r="G8" s="380" t="s">
        <v>39</v>
      </c>
      <c r="H8" s="381"/>
      <c r="I8" s="381"/>
      <c r="J8" s="381"/>
      <c r="K8" s="381"/>
      <c r="L8" s="381"/>
      <c r="M8" s="381"/>
      <c r="N8" s="381"/>
      <c r="O8" s="381"/>
      <c r="P8" s="381"/>
      <c r="Q8" s="381"/>
      <c r="R8" s="381"/>
      <c r="S8" s="381"/>
      <c r="T8" s="381"/>
      <c r="U8" s="381"/>
      <c r="V8" s="381"/>
      <c r="W8" s="381"/>
      <c r="X8" s="363"/>
      <c r="Y8" s="381"/>
      <c r="Z8" s="381"/>
      <c r="AA8" s="381"/>
      <c r="AB8" s="382"/>
      <c r="AC8" s="355" t="s">
        <v>40</v>
      </c>
      <c r="AD8" s="360" t="s">
        <v>41</v>
      </c>
      <c r="AE8" s="361"/>
      <c r="AF8" s="361"/>
      <c r="AG8" s="361"/>
      <c r="AH8" s="41" t="s">
        <v>42</v>
      </c>
      <c r="AI8" s="41" t="s">
        <v>43</v>
      </c>
      <c r="AN8" s="41" t="s">
        <v>44</v>
      </c>
    </row>
    <row r="9" spans="1:41" s="48" customFormat="1" ht="14.25" customHeight="1" x14ac:dyDescent="0.25">
      <c r="A9" s="347" t="s">
        <v>45</v>
      </c>
      <c r="B9" s="345" t="s">
        <v>46</v>
      </c>
      <c r="C9" s="347" t="s">
        <v>47</v>
      </c>
      <c r="D9" s="347" t="s">
        <v>2</v>
      </c>
      <c r="E9" s="347" t="s">
        <v>48</v>
      </c>
      <c r="F9" s="354" t="s">
        <v>49</v>
      </c>
      <c r="G9" s="354" t="s">
        <v>50</v>
      </c>
      <c r="H9" s="354"/>
      <c r="I9" s="354"/>
      <c r="J9" s="354"/>
      <c r="K9" s="380" t="s">
        <v>51</v>
      </c>
      <c r="L9" s="381"/>
      <c r="M9" s="381"/>
      <c r="N9" s="381"/>
      <c r="O9" s="381"/>
      <c r="P9" s="381"/>
      <c r="Q9" s="381"/>
      <c r="R9" s="381"/>
      <c r="S9" s="381"/>
      <c r="T9" s="382"/>
      <c r="U9" s="380" t="s">
        <v>52</v>
      </c>
      <c r="V9" s="381"/>
      <c r="W9" s="381"/>
      <c r="X9" s="381"/>
      <c r="Y9" s="381"/>
      <c r="Z9" s="381"/>
      <c r="AA9" s="381"/>
      <c r="AB9" s="382"/>
      <c r="AC9" s="359"/>
      <c r="AD9" s="360"/>
      <c r="AE9" s="361"/>
      <c r="AF9" s="361"/>
      <c r="AG9" s="361"/>
      <c r="AH9" s="41" t="s">
        <v>53</v>
      </c>
      <c r="AI9" s="41" t="s">
        <v>54</v>
      </c>
      <c r="AJ9" s="41" t="s">
        <v>55</v>
      </c>
    </row>
    <row r="10" spans="1:41" s="48" customFormat="1" ht="20.25" customHeight="1" x14ac:dyDescent="0.25">
      <c r="A10" s="347"/>
      <c r="B10" s="357"/>
      <c r="C10" s="347"/>
      <c r="D10" s="347"/>
      <c r="E10" s="347"/>
      <c r="F10" s="354"/>
      <c r="G10" s="356" t="s">
        <v>56</v>
      </c>
      <c r="H10" s="356"/>
      <c r="I10" s="356"/>
      <c r="J10" s="356"/>
      <c r="K10" s="343" t="s">
        <v>57</v>
      </c>
      <c r="L10" s="347" t="s">
        <v>58</v>
      </c>
      <c r="M10" s="354" t="s">
        <v>59</v>
      </c>
      <c r="N10" s="355" t="s">
        <v>60</v>
      </c>
      <c r="O10" s="347" t="s">
        <v>61</v>
      </c>
      <c r="P10" s="357" t="s">
        <v>62</v>
      </c>
      <c r="Q10" s="345" t="s">
        <v>63</v>
      </c>
      <c r="R10" s="347" t="s">
        <v>64</v>
      </c>
      <c r="S10" s="345" t="s">
        <v>65</v>
      </c>
      <c r="T10" s="345" t="s">
        <v>66</v>
      </c>
      <c r="U10" s="344" t="s">
        <v>67</v>
      </c>
      <c r="V10" s="347" t="s">
        <v>68</v>
      </c>
      <c r="W10" s="343" t="s">
        <v>69</v>
      </c>
      <c r="X10" s="345" t="s">
        <v>70</v>
      </c>
      <c r="Y10" s="347" t="s">
        <v>71</v>
      </c>
      <c r="Z10" s="347"/>
      <c r="AA10" s="347"/>
      <c r="AB10" s="347"/>
      <c r="AC10" s="359"/>
      <c r="AD10" s="362"/>
      <c r="AE10" s="363"/>
      <c r="AF10" s="363"/>
      <c r="AG10" s="363"/>
      <c r="AH10" s="48" t="s">
        <v>72</v>
      </c>
      <c r="AI10" s="48" t="s">
        <v>73</v>
      </c>
      <c r="AJ10" s="48" t="s">
        <v>74</v>
      </c>
      <c r="AL10" s="48" t="s">
        <v>75</v>
      </c>
      <c r="AO10" s="41" t="s">
        <v>76</v>
      </c>
    </row>
    <row r="11" spans="1:41" s="48" customFormat="1" ht="63.75" customHeight="1" x14ac:dyDescent="0.25">
      <c r="A11" s="345"/>
      <c r="B11" s="346"/>
      <c r="C11" s="345"/>
      <c r="D11" s="345"/>
      <c r="E11" s="345"/>
      <c r="F11" s="355"/>
      <c r="G11" s="83" t="s">
        <v>1</v>
      </c>
      <c r="H11" s="83" t="s">
        <v>0</v>
      </c>
      <c r="I11" s="83"/>
      <c r="J11" s="50" t="s">
        <v>77</v>
      </c>
      <c r="K11" s="344"/>
      <c r="L11" s="347"/>
      <c r="M11" s="354"/>
      <c r="N11" s="356"/>
      <c r="O11" s="347"/>
      <c r="P11" s="346"/>
      <c r="Q11" s="346"/>
      <c r="R11" s="347"/>
      <c r="S11" s="346"/>
      <c r="T11" s="346"/>
      <c r="U11" s="348"/>
      <c r="V11" s="347"/>
      <c r="W11" s="344"/>
      <c r="X11" s="346"/>
      <c r="Y11" s="51" t="s">
        <v>78</v>
      </c>
      <c r="Z11" s="51" t="s">
        <v>79</v>
      </c>
      <c r="AA11" s="52" t="s">
        <v>80</v>
      </c>
      <c r="AB11" s="52" t="s">
        <v>81</v>
      </c>
      <c r="AC11" s="356"/>
      <c r="AD11" s="112" t="s">
        <v>82</v>
      </c>
      <c r="AE11" s="53" t="s">
        <v>83</v>
      </c>
      <c r="AF11" s="53" t="s">
        <v>84</v>
      </c>
      <c r="AG11" s="51" t="s">
        <v>85</v>
      </c>
      <c r="AH11" s="48" t="s">
        <v>86</v>
      </c>
      <c r="AI11" s="48" t="s">
        <v>8</v>
      </c>
      <c r="AL11" s="48" t="s">
        <v>87</v>
      </c>
      <c r="AO11" s="41" t="s">
        <v>88</v>
      </c>
    </row>
    <row r="12" spans="1:41" s="48" customFormat="1" ht="42" customHeight="1" x14ac:dyDescent="0.25">
      <c r="A12" s="423" t="s">
        <v>620</v>
      </c>
      <c r="B12" s="328" t="s">
        <v>621</v>
      </c>
      <c r="C12" s="383" t="s">
        <v>622</v>
      </c>
      <c r="D12" s="265" t="s">
        <v>15</v>
      </c>
      <c r="E12" s="384" t="s">
        <v>623</v>
      </c>
      <c r="F12" s="383" t="s">
        <v>624</v>
      </c>
      <c r="G12" s="297" t="s">
        <v>14</v>
      </c>
      <c r="H12" s="297" t="s">
        <v>13</v>
      </c>
      <c r="I12" s="84" t="str">
        <f>CONCATENATE(G12,H12)</f>
        <v>POSIBLEMODERADO</v>
      </c>
      <c r="J12" s="475" t="str">
        <f>I13</f>
        <v>3. ALTO</v>
      </c>
      <c r="K12" s="449" t="s">
        <v>625</v>
      </c>
      <c r="L12" s="212" t="s">
        <v>94</v>
      </c>
      <c r="M12" s="86" t="s">
        <v>3</v>
      </c>
      <c r="N12" s="213">
        <f>IF(M12="ASIGNADO",15,IF(M12="NO ASIGNADO",0,""))</f>
        <v>15</v>
      </c>
      <c r="O12" s="472">
        <f>SUM(N12:N18)</f>
        <v>100</v>
      </c>
      <c r="P12" s="474" t="s">
        <v>72</v>
      </c>
      <c r="Q12" s="479">
        <f>IF(Q15="DÉBIL",0,IF(Q15="MODERADO",50,IF(Q15="FUERTE",100,"")))</f>
        <v>100</v>
      </c>
      <c r="R12" s="387"/>
      <c r="S12" s="471" t="s">
        <v>95</v>
      </c>
      <c r="T12" s="471" t="s">
        <v>95</v>
      </c>
      <c r="U12" s="447" t="s">
        <v>126</v>
      </c>
      <c r="V12" s="313" t="s">
        <v>113</v>
      </c>
      <c r="W12" s="272" t="s">
        <v>356</v>
      </c>
      <c r="X12" s="449" t="s">
        <v>626</v>
      </c>
      <c r="Y12" s="449" t="s">
        <v>627</v>
      </c>
      <c r="Z12" s="285" t="s">
        <v>628</v>
      </c>
      <c r="AA12" s="436" t="s">
        <v>109</v>
      </c>
      <c r="AB12" s="466" t="s">
        <v>629</v>
      </c>
      <c r="AC12" s="468">
        <v>44439</v>
      </c>
      <c r="AD12" s="448" t="s">
        <v>630</v>
      </c>
      <c r="AE12" s="328" t="s">
        <v>631</v>
      </c>
      <c r="AF12" s="450" t="s">
        <v>632</v>
      </c>
      <c r="AG12" s="451" t="s">
        <v>783</v>
      </c>
      <c r="AO12" s="41"/>
    </row>
    <row r="13" spans="1:41" s="48" customFormat="1" ht="42" customHeight="1" x14ac:dyDescent="0.25">
      <c r="A13" s="423"/>
      <c r="B13" s="329"/>
      <c r="C13" s="426"/>
      <c r="D13" s="447"/>
      <c r="E13" s="385"/>
      <c r="F13" s="426"/>
      <c r="G13" s="297"/>
      <c r="H13" s="297"/>
      <c r="I13" s="84" t="str">
        <f>IF(I12="RARA VEZINSIGNIFICANTE","1. BAJO",IF(I12="RARA VEZMENOR","2. BAJO",IF(I12="IMPROBABLEINSIGNIFICANTE","3. BAJO",IF(I12="IMPROBABLEMENOR","4. BAJO",IF(I12="POSIBLEINSIGNIFICANTE","5. BAJO",IF(I12="RARA VEZMODERADO","1. MODERADO",IF(I12="IMPROBABLEMODERADO","2. MODERADO",IF(I12="POSIBLEMENOR","3. MODERADO",IF(I12="PROBABLEINSIGNIFICANTE","4. MODERADO",IF(I12="RARA VEZMAYOR","1. ALTO",IF(I12="IMPROBABLEMAYOR","2. ALTO",IF(I12="POSIBLEMODERADO","3. ALTO",IF(I12="PROBABLEMENOR","4. ALTO",IF(I12="PROBABLEMODERADO","5. ALTO",IF(I12="CASI SEGUROINSIGNIFICANTE","6. ALTO",IF(I12="CASI SEGUROMENOR","7. ALTO",IF(I12="RARA VEZCATASTRÓFICO","1. EXTREMO",IF(I12="IMPROBABLECATASTRÓFICO","2. EXTREMO",IF(I12="POSIBLEMAYOR","3. EXTREMO",IF(I12="POSIBLECATASTRÓFICO","4. EXTREMO",IF(I12="PROBABLEMAYOR","5. EXTREMO",IF(I12="PROBABLECATASTRÓFICO","6. EXTREMO",IF(I12="CASI SEGUROMODERADO","7. EXTREMO",IF(I12="CASI SEGUROMAYOR","8. EXTREMO",IF(I12="CASI SEGUROCATASTRÓFICO","9. EXTREMO","")))))))))))))))))))))))))</f>
        <v>3. ALTO</v>
      </c>
      <c r="J13" s="476"/>
      <c r="K13" s="464"/>
      <c r="L13" s="214" t="s">
        <v>107</v>
      </c>
      <c r="M13" s="88" t="s">
        <v>11</v>
      </c>
      <c r="N13" s="215">
        <f>IF(M13="ADECUADO",15,IF(M13="INADECUADO",0,""))</f>
        <v>15</v>
      </c>
      <c r="O13" s="473"/>
      <c r="P13" s="457"/>
      <c r="Q13" s="479"/>
      <c r="R13" s="388"/>
      <c r="S13" s="471"/>
      <c r="T13" s="471"/>
      <c r="U13" s="447"/>
      <c r="V13" s="314"/>
      <c r="W13" s="272"/>
      <c r="X13" s="464"/>
      <c r="Y13" s="464"/>
      <c r="Z13" s="286"/>
      <c r="AA13" s="437"/>
      <c r="AB13" s="466"/>
      <c r="AC13" s="469"/>
      <c r="AD13" s="448"/>
      <c r="AE13" s="329"/>
      <c r="AF13" s="450"/>
      <c r="AG13" s="451"/>
      <c r="AO13" s="41"/>
    </row>
    <row r="14" spans="1:41" s="48" customFormat="1" ht="42" customHeight="1" x14ac:dyDescent="0.25">
      <c r="A14" s="423"/>
      <c r="B14" s="329"/>
      <c r="C14" s="426"/>
      <c r="D14" s="447"/>
      <c r="E14" s="385"/>
      <c r="F14" s="426"/>
      <c r="G14" s="297"/>
      <c r="H14" s="297"/>
      <c r="I14" s="84" t="str">
        <f>IF(OR(I13="1. BAJO",I13="2. BAJO",I13="3. BAJO",I13="4. BAJO",I13="5. BAJO"),"BAJO",IF(OR(I13="1. MODERADO",I13="2. MODERADO",I13="3. MODERADO",I13="4. MODERADO"),"MODERADO",IF(OR(I13="1. ALTO",I13="2. ALTO",I13="3. ALTO",I13="4. ALTO",I13="5. ALTO",I13="6. ALTO",I13="7. ALTO"),"ALTO",IF(OR(I13="1. EXTREMO",I13="2. EXTREMO",I13="3. EXTREMO",I13="4. EXTREMO",I13="5. EXTREMO",I13="6. EXTREMO",I13="7. EXTREMO",I13="8. EXTREMO",I13="9. EXTREMO"),"EXTREMO",""))))</f>
        <v>ALTO</v>
      </c>
      <c r="J14" s="476"/>
      <c r="K14" s="464"/>
      <c r="L14" s="216" t="s">
        <v>110</v>
      </c>
      <c r="M14" s="88" t="s">
        <v>16</v>
      </c>
      <c r="N14" s="215">
        <f>IF(M14="OPORTUNA",15,IF(M14="INOPORTUNA",0,""))</f>
        <v>15</v>
      </c>
      <c r="O14" s="473"/>
      <c r="P14" s="457"/>
      <c r="Q14" s="479"/>
      <c r="R14" s="388"/>
      <c r="S14" s="217" t="s">
        <v>111</v>
      </c>
      <c r="T14" s="217" t="s">
        <v>112</v>
      </c>
      <c r="U14" s="447"/>
      <c r="V14" s="314"/>
      <c r="W14" s="272"/>
      <c r="X14" s="464"/>
      <c r="Y14" s="464"/>
      <c r="Z14" s="286"/>
      <c r="AA14" s="437"/>
      <c r="AB14" s="466"/>
      <c r="AC14" s="469"/>
      <c r="AD14" s="448"/>
      <c r="AE14" s="329"/>
      <c r="AF14" s="450"/>
      <c r="AG14" s="451"/>
      <c r="AO14" s="41"/>
    </row>
    <row r="15" spans="1:41" s="48" customFormat="1" ht="42" customHeight="1" x14ac:dyDescent="0.25">
      <c r="A15" s="423"/>
      <c r="B15" s="329"/>
      <c r="C15" s="426"/>
      <c r="D15" s="447"/>
      <c r="E15" s="113" t="s">
        <v>117</v>
      </c>
      <c r="F15" s="426"/>
      <c r="G15" s="297"/>
      <c r="H15" s="297"/>
      <c r="I15" s="84"/>
      <c r="J15" s="476"/>
      <c r="K15" s="464"/>
      <c r="L15" s="214" t="s">
        <v>217</v>
      </c>
      <c r="M15" s="88" t="s">
        <v>119</v>
      </c>
      <c r="N15" s="215">
        <f>IF(M15="PREVENIR",15,IF(M15="DETECTAR",10,IF(M15="NO ES UN CONTROL",0,"")))</f>
        <v>15</v>
      </c>
      <c r="O15" s="453" t="str">
        <f>IF(O12&lt;86,"DÉBIL",IF(O12&lt;96,"MODERADO",IF(O12&lt;101,"FUERTE","")))</f>
        <v>FUERTE</v>
      </c>
      <c r="P15" s="457"/>
      <c r="Q15" s="455" t="str">
        <f>IF(AND(O15="FUERTE",P12="FUERTE (SIEMPRE SE EJECUTA)"),"FUERTE",IF(OR(O15="DÉBIL",P12="DÉBIL (NO SE EJECUTA)"),"DÉBIL",IF(OR(O15="MODERADO",P12="MODERADO (ALGUNAS VECES)"),"MODERADO")))</f>
        <v>FUERTE</v>
      </c>
      <c r="R15" s="457" t="str">
        <f>IF(AND(O15="FUERTE",P12="FUERTE (SIEMPRE SE EJECUTA)"),"NO","SÍ")</f>
        <v>NO</v>
      </c>
      <c r="S15" s="459">
        <f>IF(AND($Q$15="FUERTE",$S$12="DIRECTAMENTE",$T$12="DIRECTAMENTE"),2,IF(AND($Q$15="FUERTE",$S$12="DIRECTAMENTE",$T$12="INDIRECTAMENTE"),2,IF(AND($Q$15="FUERTE",$S$12="DIRECTAMENTE",$T$12="NO DISMINUYE"),2,IF(AND($Q$15="FUERTE",$S$12="NO DISMINUYE",$T$12="DIRECTAMENTE"),0,IF(AND($Q$15="MODERADO",$S$12="DIRECTAMENTE",$T$12="DIRECTAMENTE"),1,IF(AND($Q$15="MODERADO",$S$12="DIRECTAMENTE",$T$12="INDIRECTAMENTE"),1,IF(AND($Q$15="MODERADO",$S$12="DIRECTAMENTE",$T$12="NO DISMINUYE"),1,IF(AND($Q$15="MODERADO",$S$12="NO DISMINUYE",$T$12="DIRECTAMENTE"),0,"N/A"))))))))</f>
        <v>2</v>
      </c>
      <c r="T15" s="460">
        <f>IF(AND($Q$15="FUERTE",$S$12="DIRECTAMENTE",$T$12="DIRECTAMENTE"),2,IF(AND($Q$15="FUERTE",$S$12="DIRECTAMENTE",$T$12="INDIRECTAMENTE"),1,IF(AND($Q$15="FUERTE",$S$12="DIRECTAMENTE",$T$12="NO DISMINUYE"),0,IF(AND($Q$15="FUERTE",$S$12="NO DISMINUYE",$T$12="DIRECTAMENTE"),2,IF(AND($Q$15="MODERADO",$S$12="DIRECTAMENTE",$T$12="DIRECTAMENTE"),1,IF(AND($Q$15="MODERADO",$S$12="DIRECTAMENTE",$T$12="INDIRECTAMENTE"),0,IF(AND($Q$15="MODERADO",$S$12="DIRECTAMENTE",$T$12="NO DISMINUYE"),0,IF(AND($Q$15="MODERADO",$S$12="NO DISMINUYE",$T$12="DIRECTAMENTE"),1,"N/A"))))))))</f>
        <v>2</v>
      </c>
      <c r="U15" s="447"/>
      <c r="V15" s="314"/>
      <c r="W15" s="272"/>
      <c r="X15" s="464"/>
      <c r="Y15" s="464"/>
      <c r="Z15" s="287"/>
      <c r="AA15" s="437"/>
      <c r="AB15" s="466"/>
      <c r="AC15" s="469"/>
      <c r="AD15" s="448"/>
      <c r="AE15" s="329"/>
      <c r="AF15" s="462" t="s">
        <v>633</v>
      </c>
      <c r="AG15" s="451"/>
      <c r="AO15" s="41"/>
    </row>
    <row r="16" spans="1:41" s="48" customFormat="1" ht="42" customHeight="1" x14ac:dyDescent="0.25">
      <c r="A16" s="423"/>
      <c r="B16" s="329"/>
      <c r="C16" s="426"/>
      <c r="D16" s="447"/>
      <c r="E16" s="385" t="s">
        <v>784</v>
      </c>
      <c r="F16" s="426"/>
      <c r="G16" s="297"/>
      <c r="H16" s="297"/>
      <c r="I16" s="84"/>
      <c r="J16" s="476"/>
      <c r="K16" s="464"/>
      <c r="L16" s="214" t="s">
        <v>123</v>
      </c>
      <c r="M16" s="88" t="s">
        <v>34</v>
      </c>
      <c r="N16" s="215">
        <f>IF(M16="CONFIABLE",15,IF(M16="NO CONFIABLE",0,""))</f>
        <v>15</v>
      </c>
      <c r="O16" s="454"/>
      <c r="P16" s="457"/>
      <c r="Q16" s="455"/>
      <c r="R16" s="457"/>
      <c r="S16" s="459"/>
      <c r="T16" s="461"/>
      <c r="U16" s="447"/>
      <c r="V16" s="314"/>
      <c r="W16" s="272"/>
      <c r="X16" s="464"/>
      <c r="Y16" s="464"/>
      <c r="Z16" s="64" t="s">
        <v>124</v>
      </c>
      <c r="AA16" s="437"/>
      <c r="AB16" s="466"/>
      <c r="AC16" s="469"/>
      <c r="AD16" s="448"/>
      <c r="AE16" s="329"/>
      <c r="AF16" s="450"/>
      <c r="AG16" s="451"/>
      <c r="AO16" s="41"/>
    </row>
    <row r="17" spans="1:41" s="48" customFormat="1" ht="42" customHeight="1" x14ac:dyDescent="0.25">
      <c r="A17" s="423"/>
      <c r="B17" s="329"/>
      <c r="C17" s="426"/>
      <c r="D17" s="447"/>
      <c r="E17" s="385"/>
      <c r="F17" s="426"/>
      <c r="G17" s="297"/>
      <c r="H17" s="297"/>
      <c r="I17" s="84"/>
      <c r="J17" s="476"/>
      <c r="K17" s="464"/>
      <c r="L17" s="214" t="s">
        <v>127</v>
      </c>
      <c r="M17" s="88" t="s">
        <v>42</v>
      </c>
      <c r="N17" s="215">
        <f>IF(M17="SE INVESTIGAN Y SE RESUELVEN OPORTUNAMENTE",15,IF(M17="NO SE INVESTIGAN Y SE RESUELVEN OPORTUNAMENTE",0,""))</f>
        <v>15</v>
      </c>
      <c r="O17" s="454"/>
      <c r="P17" s="457"/>
      <c r="Q17" s="455"/>
      <c r="R17" s="457"/>
      <c r="S17" s="459"/>
      <c r="T17" s="461"/>
      <c r="U17" s="447"/>
      <c r="V17" s="314"/>
      <c r="W17" s="272"/>
      <c r="X17" s="464"/>
      <c r="Y17" s="464"/>
      <c r="Z17" s="303" t="s">
        <v>218</v>
      </c>
      <c r="AA17" s="437"/>
      <c r="AB17" s="466"/>
      <c r="AC17" s="469"/>
      <c r="AD17" s="448"/>
      <c r="AE17" s="329"/>
      <c r="AF17" s="450"/>
      <c r="AG17" s="451"/>
      <c r="AO17" s="41"/>
    </row>
    <row r="18" spans="1:41" s="48" customFormat="1" ht="42" customHeight="1" x14ac:dyDescent="0.25">
      <c r="A18" s="424"/>
      <c r="B18" s="446"/>
      <c r="C18" s="427"/>
      <c r="D18" s="436"/>
      <c r="E18" s="386"/>
      <c r="F18" s="427"/>
      <c r="G18" s="334"/>
      <c r="H18" s="334"/>
      <c r="I18" s="84"/>
      <c r="J18" s="476"/>
      <c r="K18" s="465"/>
      <c r="L18" s="218" t="s">
        <v>130</v>
      </c>
      <c r="M18" s="91" t="s">
        <v>53</v>
      </c>
      <c r="N18" s="219">
        <f>IF(M18="COMPLETA",10,IF(M18="INCOMPLETA",5,IF(M18="NO EXISTE",0,"")))</f>
        <v>10</v>
      </c>
      <c r="O18" s="454"/>
      <c r="P18" s="458"/>
      <c r="Q18" s="456"/>
      <c r="R18" s="458"/>
      <c r="S18" s="460"/>
      <c r="T18" s="461"/>
      <c r="U18" s="436"/>
      <c r="V18" s="314"/>
      <c r="W18" s="303"/>
      <c r="X18" s="465"/>
      <c r="Y18" s="465"/>
      <c r="Z18" s="305"/>
      <c r="AA18" s="438"/>
      <c r="AB18" s="467"/>
      <c r="AC18" s="470"/>
      <c r="AD18" s="449"/>
      <c r="AE18" s="446"/>
      <c r="AF18" s="463"/>
      <c r="AG18" s="452"/>
      <c r="AO18" s="41"/>
    </row>
    <row r="19" spans="1:41" ht="30" customHeight="1" x14ac:dyDescent="0.25">
      <c r="A19" s="383" t="s">
        <v>634</v>
      </c>
      <c r="B19" s="328" t="s">
        <v>635</v>
      </c>
      <c r="C19" s="383" t="s">
        <v>636</v>
      </c>
      <c r="D19" s="265" t="s">
        <v>15</v>
      </c>
      <c r="E19" s="384" t="s">
        <v>637</v>
      </c>
      <c r="F19" s="383" t="s">
        <v>638</v>
      </c>
      <c r="G19" s="297" t="s">
        <v>19</v>
      </c>
      <c r="H19" s="297" t="s">
        <v>13</v>
      </c>
      <c r="I19" s="84" t="str">
        <f>CONCATENATE(G19,H19)</f>
        <v>PROBABLEMODERADO</v>
      </c>
      <c r="J19" s="475" t="str">
        <f>I20</f>
        <v>5. ALTO</v>
      </c>
      <c r="K19" s="448" t="s">
        <v>639</v>
      </c>
      <c r="L19" s="212" t="s">
        <v>94</v>
      </c>
      <c r="M19" s="86" t="s">
        <v>3</v>
      </c>
      <c r="N19" s="213">
        <f>IF(M19="ASIGNADO",15,IF(M19="NO ASIGNADO",0,""))</f>
        <v>15</v>
      </c>
      <c r="O19" s="472">
        <f>SUM(N19:N25)</f>
        <v>100</v>
      </c>
      <c r="P19" s="474" t="s">
        <v>72</v>
      </c>
      <c r="Q19" s="479">
        <f>IF(Q22="DÉBIL",0,IF(Q22="MODERADO",50,IF(Q22="FUERTE",100,"")))</f>
        <v>100</v>
      </c>
      <c r="R19" s="387"/>
      <c r="S19" s="471" t="s">
        <v>95</v>
      </c>
      <c r="T19" s="471" t="s">
        <v>95</v>
      </c>
      <c r="U19" s="447" t="s">
        <v>193</v>
      </c>
      <c r="V19" s="313" t="s">
        <v>113</v>
      </c>
      <c r="W19" s="272" t="s">
        <v>356</v>
      </c>
      <c r="X19" s="448" t="s">
        <v>640</v>
      </c>
      <c r="Y19" s="449" t="s">
        <v>641</v>
      </c>
      <c r="Z19" s="285" t="s">
        <v>628</v>
      </c>
      <c r="AA19" s="436" t="s">
        <v>100</v>
      </c>
      <c r="AB19" s="448" t="s">
        <v>642</v>
      </c>
      <c r="AC19" s="468">
        <v>44439</v>
      </c>
      <c r="AD19" s="448" t="s">
        <v>785</v>
      </c>
      <c r="AE19" s="265" t="s">
        <v>643</v>
      </c>
      <c r="AF19" s="450" t="s">
        <v>644</v>
      </c>
      <c r="AG19" s="451" t="s">
        <v>645</v>
      </c>
      <c r="AH19" s="41" t="s">
        <v>104</v>
      </c>
      <c r="AI19" s="41" t="s">
        <v>105</v>
      </c>
      <c r="AJ19" s="41" t="s">
        <v>13</v>
      </c>
      <c r="AK19" s="41" t="s">
        <v>76</v>
      </c>
      <c r="AL19" s="41" t="s">
        <v>13</v>
      </c>
      <c r="AN19" s="41" t="s">
        <v>100</v>
      </c>
      <c r="AO19" s="41" t="s">
        <v>106</v>
      </c>
    </row>
    <row r="20" spans="1:41" ht="30" customHeight="1" x14ac:dyDescent="0.25">
      <c r="A20" s="426"/>
      <c r="B20" s="329"/>
      <c r="C20" s="426"/>
      <c r="D20" s="447"/>
      <c r="E20" s="385"/>
      <c r="F20" s="426"/>
      <c r="G20" s="297"/>
      <c r="H20" s="297"/>
      <c r="I20" s="84" t="str">
        <f>IF(I19="RARA VEZINSIGNIFICANTE","1. BAJO",IF(I19="RARA VEZMENOR","2. BAJO",IF(I19="IMPROBABLEINSIGNIFICANTE","3. BAJO",IF(I19="IMPROBABLEMENOR","4. BAJO",IF(I19="POSIBLEINSIGNIFICANTE","5. BAJO",IF(I19="RARA VEZMODERADO","1. MODERADO",IF(I19="IMPROBABLEMODERADO","2. MODERADO",IF(I19="POSIBLEMENOR","3. MODERADO",IF(I19="PROBABLEINSIGNIFICANTE","4. MODERADO",IF(I19="RARA VEZMAYOR","1. ALTO",IF(I19="IMPROBABLEMAYOR","2. ALTO",IF(I19="POSIBLEMODERADO","3. ALTO",IF(I19="PROBABLEMENOR","4. ALTO",IF(I19="PROBABLEMODERADO","5. ALTO",IF(I19="CASI SEGUROINSIGNIFICANTE","6. ALTO",IF(I19="CASI SEGUROMENOR","7. ALTO",IF(I19="RARA VEZCATASTRÓFICO","1. EXTREMO",IF(I19="IMPROBABLECATASTRÓFICO","2. EXTREMO",IF(I19="POSIBLEMAYOR","3. EXTREMO",IF(I19="POSIBLECATASTRÓFICO","4. EXTREMO",IF(I19="PROBABLEMAYOR","5. EXTREMO",IF(I19="PROBABLECATASTRÓFICO","6. EXTREMO",IF(I19="CASI SEGUROMODERADO","7. EXTREMO",IF(I19="CASI SEGUROMAYOR","8. EXTREMO",IF(I19="CASI SEGUROCATASTRÓFICO","9. EXTREMO","")))))))))))))))))))))))))</f>
        <v>5. ALTO</v>
      </c>
      <c r="J20" s="476"/>
      <c r="K20" s="477"/>
      <c r="L20" s="214" t="s">
        <v>107</v>
      </c>
      <c r="M20" s="88" t="s">
        <v>11</v>
      </c>
      <c r="N20" s="215">
        <f>IF(M20="ADECUADO",15,IF(M20="INADECUADO",0,""))</f>
        <v>15</v>
      </c>
      <c r="O20" s="473"/>
      <c r="P20" s="457"/>
      <c r="Q20" s="479"/>
      <c r="R20" s="388"/>
      <c r="S20" s="471"/>
      <c r="T20" s="471"/>
      <c r="U20" s="447"/>
      <c r="V20" s="314"/>
      <c r="W20" s="272"/>
      <c r="X20" s="477"/>
      <c r="Y20" s="464"/>
      <c r="Z20" s="286"/>
      <c r="AA20" s="437"/>
      <c r="AB20" s="477"/>
      <c r="AC20" s="469"/>
      <c r="AD20" s="448"/>
      <c r="AE20" s="265"/>
      <c r="AF20" s="450"/>
      <c r="AG20" s="451"/>
      <c r="AH20" s="41" t="s">
        <v>95</v>
      </c>
      <c r="AI20" s="41" t="s">
        <v>108</v>
      </c>
      <c r="AL20" s="41" t="s">
        <v>18</v>
      </c>
      <c r="AN20" s="41" t="s">
        <v>109</v>
      </c>
      <c r="AO20" s="41" t="s">
        <v>96</v>
      </c>
    </row>
    <row r="21" spans="1:41" ht="30" customHeight="1" x14ac:dyDescent="0.25">
      <c r="A21" s="426"/>
      <c r="B21" s="329"/>
      <c r="C21" s="426"/>
      <c r="D21" s="447"/>
      <c r="E21" s="385"/>
      <c r="F21" s="426"/>
      <c r="G21" s="297"/>
      <c r="H21" s="297"/>
      <c r="I21" s="84" t="str">
        <f>IF(OR(I20="1. BAJO",I20="2. BAJO",I20="3. BAJO",I20="4. BAJO",I20="5. BAJO"),"BAJO",IF(OR(I20="1. MODERADO",I20="2. MODERADO",I20="3. MODERADO",I20="4. MODERADO"),"MODERADO",IF(OR(I20="1. ALTO",I20="2. ALTO",I20="3. ALTO",I20="4. ALTO",I20="5. ALTO",I20="6. ALTO",I20="7. ALTO"),"ALTO",IF(OR(I20="1. EXTREMO",I20="2. EXTREMO",I20="3. EXTREMO",I20="4. EXTREMO",I20="5. EXTREMO",I20="6. EXTREMO",I20="7. EXTREMO",I20="8. EXTREMO",I20="9. EXTREMO"),"EXTREMO",""))))</f>
        <v>ALTO</v>
      </c>
      <c r="J21" s="476"/>
      <c r="K21" s="477"/>
      <c r="L21" s="216" t="s">
        <v>110</v>
      </c>
      <c r="M21" s="88" t="s">
        <v>16</v>
      </c>
      <c r="N21" s="215">
        <f>IF(M21="OPORTUNA",15,IF(M21="INOPORTUNA",0,""))</f>
        <v>15</v>
      </c>
      <c r="O21" s="473"/>
      <c r="P21" s="457"/>
      <c r="Q21" s="479"/>
      <c r="R21" s="388"/>
      <c r="S21" s="217" t="s">
        <v>111</v>
      </c>
      <c r="T21" s="217" t="s">
        <v>112</v>
      </c>
      <c r="U21" s="447"/>
      <c r="V21" s="314"/>
      <c r="W21" s="272"/>
      <c r="X21" s="477"/>
      <c r="Y21" s="464"/>
      <c r="Z21" s="286"/>
      <c r="AA21" s="437"/>
      <c r="AB21" s="477"/>
      <c r="AC21" s="469"/>
      <c r="AD21" s="448"/>
      <c r="AE21" s="265"/>
      <c r="AF21" s="450"/>
      <c r="AG21" s="451"/>
      <c r="AH21" s="41" t="s">
        <v>113</v>
      </c>
      <c r="AI21" s="41" t="s">
        <v>114</v>
      </c>
      <c r="AJ21" s="41" t="s">
        <v>97</v>
      </c>
      <c r="AK21" s="41" t="s">
        <v>115</v>
      </c>
      <c r="AL21" s="41" t="s">
        <v>24</v>
      </c>
      <c r="AO21" s="41" t="s">
        <v>116</v>
      </c>
    </row>
    <row r="22" spans="1:41" ht="30" customHeight="1" x14ac:dyDescent="0.25">
      <c r="A22" s="426"/>
      <c r="B22" s="329"/>
      <c r="C22" s="426"/>
      <c r="D22" s="447"/>
      <c r="E22" s="113" t="s">
        <v>117</v>
      </c>
      <c r="F22" s="426"/>
      <c r="G22" s="297"/>
      <c r="H22" s="297"/>
      <c r="I22" s="84"/>
      <c r="J22" s="476"/>
      <c r="K22" s="477"/>
      <c r="L22" s="214" t="s">
        <v>217</v>
      </c>
      <c r="M22" s="88" t="s">
        <v>119</v>
      </c>
      <c r="N22" s="215">
        <f>IF(M22="PREVENIR",15,IF(M22="DETECTAR",10,IF(M22="NO ES UN CONTROL",0,"")))</f>
        <v>15</v>
      </c>
      <c r="O22" s="453" t="str">
        <f>IF(O19&lt;86,"DÉBIL",IF(O19&lt;96,"MODERADO",IF(O19&lt;101,"FUERTE","")))</f>
        <v>FUERTE</v>
      </c>
      <c r="P22" s="457"/>
      <c r="Q22" s="455" t="str">
        <f>IF(AND(O22="FUERTE",P19="FUERTE (SIEMPRE SE EJECUTA)"),"FUERTE",IF(OR(O22="DÉBIL",P19="DÉBIL (NO SE EJECUTA)"),"DÉBIL",IF(OR(O22="MODERADO",P19="MODERADO (ALGUNAS VECES)"),"MODERADO")))</f>
        <v>FUERTE</v>
      </c>
      <c r="R22" s="457" t="str">
        <f>IF(AND(O22="FUERTE",P19="FUERTE (SIEMPRE SE EJECUTA)"),"NO","SÍ")</f>
        <v>NO</v>
      </c>
      <c r="S22" s="459">
        <f>IF(AND($Q$15="FUERTE",$S$12="DIRECTAMENTE",$T$12="DIRECTAMENTE"),2,IF(AND($Q$15="FUERTE",$S$12="DIRECTAMENTE",$T$12="INDIRECTAMENTE"),2,IF(AND($Q$15="FUERTE",$S$12="DIRECTAMENTE",$T$12="NO DISMINUYE"),2,IF(AND($Q$15="FUERTE",$S$12="NO DISMINUYE",$T$12="DIRECTAMENTE"),0,IF(AND($Q$15="MODERADO",$S$12="DIRECTAMENTE",$T$12="DIRECTAMENTE"),1,IF(AND($Q$15="MODERADO",$S$12="DIRECTAMENTE",$T$12="INDIRECTAMENTE"),1,IF(AND($Q$15="MODERADO",$S$12="DIRECTAMENTE",$T$12="NO DISMINUYE"),1,IF(AND($Q$15="MODERADO",$S$12="NO DISMINUYE",$T$12="DIRECTAMENTE"),0,"N/A"))))))))</f>
        <v>2</v>
      </c>
      <c r="T22" s="460">
        <f>IF(AND($Q$15="FUERTE",$S$12="DIRECTAMENTE",$T$12="DIRECTAMENTE"),2,IF(AND($Q$15="FUERTE",$S$12="DIRECTAMENTE",$T$12="INDIRECTAMENTE"),1,IF(AND($Q$15="FUERTE",$S$12="DIRECTAMENTE",$T$12="NO DISMINUYE"),0,IF(AND($Q$15="FUERTE",$S$12="NO DISMINUYE",$T$12="DIRECTAMENTE"),2,IF(AND($Q$15="MODERADO",$S$12="DIRECTAMENTE",$T$12="DIRECTAMENTE"),1,IF(AND($Q$15="MODERADO",$S$12="DIRECTAMENTE",$T$12="INDIRECTAMENTE"),0,IF(AND($Q$15="MODERADO",$S$12="DIRECTAMENTE",$T$12="NO DISMINUYE"),0,IF(AND($Q$15="MODERADO",$S$12="NO DISMINUYE",$T$12="DIRECTAMENTE"),1,"N/A"))))))))</f>
        <v>2</v>
      </c>
      <c r="U22" s="447"/>
      <c r="V22" s="314"/>
      <c r="W22" s="272"/>
      <c r="X22" s="477"/>
      <c r="Y22" s="464"/>
      <c r="Z22" s="287"/>
      <c r="AA22" s="437"/>
      <c r="AB22" s="477"/>
      <c r="AC22" s="469"/>
      <c r="AD22" s="448"/>
      <c r="AE22" s="265"/>
      <c r="AF22" s="450" t="s">
        <v>786</v>
      </c>
      <c r="AG22" s="451"/>
      <c r="AH22" s="41" t="s">
        <v>95</v>
      </c>
      <c r="AO22" s="41" t="s">
        <v>121</v>
      </c>
    </row>
    <row r="23" spans="1:41" ht="51" customHeight="1" x14ac:dyDescent="0.25">
      <c r="A23" s="426"/>
      <c r="B23" s="329"/>
      <c r="C23" s="426"/>
      <c r="D23" s="447"/>
      <c r="E23" s="385" t="s">
        <v>646</v>
      </c>
      <c r="F23" s="426"/>
      <c r="G23" s="297"/>
      <c r="H23" s="297"/>
      <c r="I23" s="84"/>
      <c r="J23" s="476"/>
      <c r="K23" s="477"/>
      <c r="L23" s="214" t="s">
        <v>123</v>
      </c>
      <c r="M23" s="88" t="s">
        <v>34</v>
      </c>
      <c r="N23" s="215">
        <f>IF(M23="CONFIABLE",15,IF(M23="NO CONFIABLE",0,""))</f>
        <v>15</v>
      </c>
      <c r="O23" s="454"/>
      <c r="P23" s="457"/>
      <c r="Q23" s="455"/>
      <c r="R23" s="457"/>
      <c r="S23" s="459"/>
      <c r="T23" s="461"/>
      <c r="U23" s="447"/>
      <c r="V23" s="314"/>
      <c r="W23" s="272"/>
      <c r="X23" s="477"/>
      <c r="Y23" s="464"/>
      <c r="Z23" s="64" t="s">
        <v>124</v>
      </c>
      <c r="AA23" s="437"/>
      <c r="AB23" s="477"/>
      <c r="AC23" s="469"/>
      <c r="AD23" s="448"/>
      <c r="AE23" s="265"/>
      <c r="AF23" s="450"/>
      <c r="AG23" s="451"/>
      <c r="AH23" s="41" t="s">
        <v>125</v>
      </c>
      <c r="AJ23" s="41" t="s">
        <v>21</v>
      </c>
      <c r="AK23" s="41" t="s">
        <v>119</v>
      </c>
      <c r="AL23" s="41" t="s">
        <v>22</v>
      </c>
      <c r="AO23" s="41" t="s">
        <v>126</v>
      </c>
    </row>
    <row r="24" spans="1:41" ht="42.75" customHeight="1" x14ac:dyDescent="0.25">
      <c r="A24" s="426"/>
      <c r="B24" s="329"/>
      <c r="C24" s="426"/>
      <c r="D24" s="447"/>
      <c r="E24" s="385"/>
      <c r="F24" s="426"/>
      <c r="G24" s="297"/>
      <c r="H24" s="297"/>
      <c r="I24" s="84"/>
      <c r="J24" s="476"/>
      <c r="K24" s="477"/>
      <c r="L24" s="214" t="s">
        <v>127</v>
      </c>
      <c r="M24" s="88" t="s">
        <v>42</v>
      </c>
      <c r="N24" s="215">
        <f>IF(M24="SE INVESTIGAN Y SE RESUELVEN OPORTUNAMENTE",15,IF(M24="NO SE INVESTIGAN Y SE RESUELVEN OPORTUNAMENTE",0,""))</f>
        <v>15</v>
      </c>
      <c r="O24" s="454"/>
      <c r="P24" s="457"/>
      <c r="Q24" s="455"/>
      <c r="R24" s="457"/>
      <c r="S24" s="459"/>
      <c r="T24" s="461"/>
      <c r="U24" s="447"/>
      <c r="V24" s="314"/>
      <c r="W24" s="272"/>
      <c r="X24" s="477"/>
      <c r="Y24" s="464"/>
      <c r="Z24" s="285" t="s">
        <v>594</v>
      </c>
      <c r="AA24" s="437"/>
      <c r="AB24" s="477"/>
      <c r="AC24" s="469"/>
      <c r="AD24" s="448"/>
      <c r="AE24" s="265"/>
      <c r="AF24" s="450"/>
      <c r="AG24" s="451"/>
      <c r="AH24" s="41" t="s">
        <v>108</v>
      </c>
      <c r="AO24" s="41" t="s">
        <v>129</v>
      </c>
    </row>
    <row r="25" spans="1:41" ht="80.25" customHeight="1" x14ac:dyDescent="0.25">
      <c r="A25" s="427"/>
      <c r="B25" s="446"/>
      <c r="C25" s="427"/>
      <c r="D25" s="436"/>
      <c r="E25" s="386"/>
      <c r="F25" s="427"/>
      <c r="G25" s="334"/>
      <c r="H25" s="334"/>
      <c r="I25" s="84"/>
      <c r="J25" s="476"/>
      <c r="K25" s="478"/>
      <c r="L25" s="218" t="s">
        <v>130</v>
      </c>
      <c r="M25" s="91" t="s">
        <v>53</v>
      </c>
      <c r="N25" s="219">
        <f>IF(M25="COMPLETA",10,IF(M25="INCOMPLETA",5,IF(M25="NO EXISTE",0,"")))</f>
        <v>10</v>
      </c>
      <c r="O25" s="454"/>
      <c r="P25" s="458"/>
      <c r="Q25" s="456"/>
      <c r="R25" s="458"/>
      <c r="S25" s="460"/>
      <c r="T25" s="461"/>
      <c r="U25" s="436"/>
      <c r="V25" s="314"/>
      <c r="W25" s="303"/>
      <c r="X25" s="478"/>
      <c r="Y25" s="465"/>
      <c r="Z25" s="287"/>
      <c r="AA25" s="438"/>
      <c r="AB25" s="478"/>
      <c r="AC25" s="470"/>
      <c r="AD25" s="449"/>
      <c r="AE25" s="328"/>
      <c r="AF25" s="463"/>
      <c r="AG25" s="452"/>
      <c r="AO25" s="41" t="s">
        <v>131</v>
      </c>
    </row>
    <row r="26" spans="1:41" ht="27.75" customHeight="1" x14ac:dyDescent="0.25">
      <c r="A26" s="284">
        <v>0</v>
      </c>
      <c r="B26" s="284"/>
      <c r="C26" s="284"/>
      <c r="D26" s="284"/>
      <c r="E26" s="284"/>
      <c r="F26" s="284"/>
      <c r="G26" s="284"/>
      <c r="H26" s="284"/>
      <c r="I26" s="284"/>
      <c r="J26" s="284"/>
      <c r="K26" s="284"/>
      <c r="L26" s="284"/>
      <c r="M26" s="284"/>
      <c r="N26" s="284"/>
      <c r="O26" s="284"/>
      <c r="P26" s="284"/>
      <c r="Q26" s="284"/>
      <c r="R26" s="284"/>
      <c r="S26" s="284"/>
      <c r="T26" s="284"/>
      <c r="U26" s="284"/>
      <c r="V26" s="284"/>
      <c r="W26" s="284"/>
      <c r="X26" s="284"/>
      <c r="Y26" s="284"/>
      <c r="Z26" s="284"/>
      <c r="AA26" s="284"/>
      <c r="AB26" s="284"/>
      <c r="AC26" s="284"/>
      <c r="AD26" s="284"/>
      <c r="AE26" s="284"/>
      <c r="AF26" s="284"/>
      <c r="AG26" s="284"/>
      <c r="AO26" s="41" t="s">
        <v>161</v>
      </c>
    </row>
    <row r="27" spans="1:41" ht="21.75" customHeight="1" x14ac:dyDescent="0.25">
      <c r="A27" s="278" t="s">
        <v>162</v>
      </c>
      <c r="B27" s="278"/>
      <c r="C27" s="278"/>
      <c r="D27" s="278"/>
      <c r="E27" s="278"/>
      <c r="F27" s="278"/>
      <c r="G27" s="278"/>
      <c r="H27" s="278"/>
      <c r="I27" s="278"/>
      <c r="J27" s="278"/>
      <c r="K27" s="278"/>
      <c r="L27" s="278"/>
      <c r="M27" s="278"/>
      <c r="N27" s="278"/>
      <c r="O27" s="278"/>
      <c r="P27" s="278"/>
      <c r="Q27" s="278"/>
      <c r="R27" s="278"/>
      <c r="S27" s="278"/>
      <c r="T27" s="278"/>
      <c r="U27" s="278"/>
      <c r="V27" s="278"/>
      <c r="W27" s="278"/>
      <c r="X27" s="278"/>
      <c r="Y27" s="278"/>
      <c r="Z27" s="278"/>
      <c r="AA27" s="278"/>
      <c r="AB27" s="278"/>
      <c r="AC27" s="278"/>
      <c r="AD27" s="278"/>
      <c r="AE27" s="278"/>
      <c r="AF27" s="278"/>
      <c r="AG27" s="278"/>
      <c r="AO27" s="41" t="s">
        <v>163</v>
      </c>
    </row>
    <row r="28" spans="1:41" ht="27.75" customHeight="1" x14ac:dyDescent="0.25">
      <c r="A28" s="279" t="s">
        <v>164</v>
      </c>
      <c r="B28" s="279"/>
      <c r="C28" s="279" t="s">
        <v>165</v>
      </c>
      <c r="D28" s="279"/>
      <c r="E28" s="279"/>
      <c r="F28" s="279"/>
      <c r="G28" s="279"/>
      <c r="H28" s="279"/>
      <c r="I28" s="279"/>
      <c r="J28" s="279"/>
      <c r="K28" s="279"/>
      <c r="L28" s="279"/>
      <c r="M28" s="279"/>
      <c r="N28" s="279"/>
      <c r="O28" s="279"/>
      <c r="P28" s="279"/>
      <c r="Q28" s="279"/>
      <c r="R28" s="279"/>
      <c r="S28" s="279"/>
      <c r="T28" s="279"/>
      <c r="U28" s="279"/>
      <c r="V28" s="279"/>
      <c r="W28" s="279"/>
      <c r="X28" s="279"/>
      <c r="Y28" s="279"/>
      <c r="Z28" s="280" t="s">
        <v>166</v>
      </c>
      <c r="AA28" s="280"/>
      <c r="AB28" s="280"/>
      <c r="AC28" s="280"/>
      <c r="AD28" s="281" t="s">
        <v>167</v>
      </c>
      <c r="AE28" s="281"/>
      <c r="AF28" s="281"/>
      <c r="AG28" s="281"/>
      <c r="AO28" s="41" t="s">
        <v>168</v>
      </c>
    </row>
    <row r="29" spans="1:41" s="220" customFormat="1" ht="45.75" customHeight="1" x14ac:dyDescent="0.25">
      <c r="A29" s="480">
        <v>1</v>
      </c>
      <c r="B29" s="481"/>
      <c r="C29" s="482" t="s">
        <v>647</v>
      </c>
      <c r="D29" s="482"/>
      <c r="E29" s="482"/>
      <c r="F29" s="482"/>
      <c r="G29" s="482"/>
      <c r="H29" s="482"/>
      <c r="I29" s="482"/>
      <c r="J29" s="482"/>
      <c r="K29" s="482"/>
      <c r="L29" s="482"/>
      <c r="M29" s="482"/>
      <c r="N29" s="482"/>
      <c r="O29" s="482"/>
      <c r="P29" s="482"/>
      <c r="Q29" s="482"/>
      <c r="R29" s="482"/>
      <c r="S29" s="482"/>
      <c r="T29" s="482"/>
      <c r="U29" s="482"/>
      <c r="V29" s="482"/>
      <c r="W29" s="482"/>
      <c r="X29" s="482"/>
      <c r="Y29" s="482"/>
      <c r="Z29" s="483">
        <v>44438</v>
      </c>
      <c r="AA29" s="484"/>
      <c r="AB29" s="484"/>
      <c r="AC29" s="485"/>
      <c r="AD29" s="486" t="s">
        <v>648</v>
      </c>
      <c r="AE29" s="487"/>
      <c r="AF29" s="487"/>
      <c r="AG29" s="487"/>
      <c r="AO29" s="221" t="s">
        <v>171</v>
      </c>
    </row>
    <row r="30" spans="1:41" s="220" customFormat="1" ht="45" customHeight="1" x14ac:dyDescent="0.25">
      <c r="A30" s="480">
        <v>2</v>
      </c>
      <c r="B30" s="481"/>
      <c r="C30" s="482" t="s">
        <v>649</v>
      </c>
      <c r="D30" s="482"/>
      <c r="E30" s="482"/>
      <c r="F30" s="482"/>
      <c r="G30" s="482"/>
      <c r="H30" s="482"/>
      <c r="I30" s="482"/>
      <c r="J30" s="482"/>
      <c r="K30" s="482"/>
      <c r="L30" s="482"/>
      <c r="M30" s="482"/>
      <c r="N30" s="482"/>
      <c r="O30" s="482"/>
      <c r="P30" s="482"/>
      <c r="Q30" s="482"/>
      <c r="R30" s="482"/>
      <c r="S30" s="482"/>
      <c r="T30" s="482"/>
      <c r="U30" s="482"/>
      <c r="V30" s="482"/>
      <c r="W30" s="482"/>
      <c r="X30" s="482"/>
      <c r="Y30" s="482"/>
      <c r="Z30" s="483">
        <v>44438</v>
      </c>
      <c r="AA30" s="484"/>
      <c r="AB30" s="484"/>
      <c r="AC30" s="485"/>
      <c r="AD30" s="488" t="s">
        <v>648</v>
      </c>
      <c r="AE30" s="488"/>
      <c r="AF30" s="488"/>
      <c r="AG30" s="488"/>
      <c r="AO30" s="221" t="s">
        <v>175</v>
      </c>
    </row>
    <row r="31" spans="1:41" s="220" customFormat="1" ht="27.75" customHeight="1" x14ac:dyDescent="0.25">
      <c r="A31" s="480">
        <v>3</v>
      </c>
      <c r="B31" s="481"/>
      <c r="C31" s="489"/>
      <c r="D31" s="489"/>
      <c r="E31" s="489"/>
      <c r="F31" s="489"/>
      <c r="G31" s="489"/>
      <c r="H31" s="489"/>
      <c r="I31" s="489"/>
      <c r="J31" s="489"/>
      <c r="K31" s="489"/>
      <c r="L31" s="489"/>
      <c r="M31" s="489"/>
      <c r="N31" s="489"/>
      <c r="O31" s="489"/>
      <c r="P31" s="489"/>
      <c r="Q31" s="489"/>
      <c r="R31" s="489"/>
      <c r="S31" s="489"/>
      <c r="T31" s="489"/>
      <c r="U31" s="489"/>
      <c r="V31" s="489"/>
      <c r="W31" s="489"/>
      <c r="X31" s="489"/>
      <c r="Y31" s="489"/>
      <c r="Z31" s="490"/>
      <c r="AA31" s="484"/>
      <c r="AB31" s="484"/>
      <c r="AC31" s="485"/>
      <c r="AD31" s="488"/>
      <c r="AE31" s="488"/>
      <c r="AF31" s="488"/>
      <c r="AG31" s="488"/>
      <c r="AO31" s="221" t="s">
        <v>181</v>
      </c>
    </row>
    <row r="32" spans="1:41" ht="15" customHeight="1" x14ac:dyDescent="0.25">
      <c r="A32" s="444" t="s">
        <v>182</v>
      </c>
      <c r="B32" s="444"/>
      <c r="C32" s="444"/>
      <c r="D32" s="444"/>
      <c r="E32" s="444"/>
      <c r="F32" s="444"/>
      <c r="G32" s="444"/>
      <c r="H32" s="444"/>
      <c r="I32" s="444"/>
      <c r="J32" s="444"/>
      <c r="K32" s="444"/>
      <c r="L32" s="444"/>
      <c r="M32" s="444"/>
      <c r="N32" s="444"/>
      <c r="O32" s="444"/>
      <c r="P32" s="444"/>
      <c r="Q32" s="444"/>
      <c r="R32" s="444"/>
      <c r="S32" s="444"/>
      <c r="T32" s="444"/>
      <c r="U32" s="444"/>
      <c r="V32" s="444"/>
      <c r="W32" s="444"/>
      <c r="X32" s="444"/>
      <c r="Y32" s="444"/>
      <c r="Z32" s="444"/>
      <c r="AA32" s="444"/>
      <c r="AB32" s="444"/>
      <c r="AC32" s="444"/>
      <c r="AD32" s="444"/>
      <c r="AE32" s="444"/>
      <c r="AF32" s="444"/>
      <c r="AG32" s="444"/>
      <c r="AO32" s="41" t="s">
        <v>183</v>
      </c>
    </row>
    <row r="33" spans="1:41" s="222" customFormat="1" ht="30.75" customHeight="1" x14ac:dyDescent="0.25">
      <c r="A33" s="399" t="s">
        <v>167</v>
      </c>
      <c r="B33" s="399"/>
      <c r="C33" s="399"/>
      <c r="D33" s="399"/>
      <c r="E33" s="399"/>
      <c r="F33" s="399"/>
      <c r="G33" s="399" t="s">
        <v>184</v>
      </c>
      <c r="H33" s="399"/>
      <c r="I33" s="399"/>
      <c r="J33" s="399"/>
      <c r="K33" s="399"/>
      <c r="L33" s="399"/>
      <c r="M33" s="400" t="s">
        <v>185</v>
      </c>
      <c r="N33" s="401"/>
      <c r="O33" s="401"/>
      <c r="P33" s="401"/>
      <c r="Q33" s="401"/>
      <c r="R33" s="401"/>
      <c r="S33" s="401"/>
      <c r="T33" s="401"/>
      <c r="U33" s="401"/>
      <c r="V33" s="402"/>
      <c r="W33" s="400" t="s">
        <v>186</v>
      </c>
      <c r="X33" s="401"/>
      <c r="Y33" s="401"/>
      <c r="Z33" s="401"/>
      <c r="AA33" s="402"/>
      <c r="AB33" s="264" t="s">
        <v>650</v>
      </c>
      <c r="AC33" s="264"/>
      <c r="AD33" s="264"/>
      <c r="AE33" s="264"/>
      <c r="AF33" s="264"/>
      <c r="AG33" s="264"/>
      <c r="AH33" s="70"/>
      <c r="AO33" s="41" t="s">
        <v>187</v>
      </c>
    </row>
    <row r="34" spans="1:41" s="227" customFormat="1" ht="33.75" customHeight="1" x14ac:dyDescent="0.25">
      <c r="A34" s="223" t="s">
        <v>188</v>
      </c>
      <c r="B34" s="409" t="s">
        <v>651</v>
      </c>
      <c r="C34" s="410"/>
      <c r="D34" s="410"/>
      <c r="E34" s="410"/>
      <c r="F34" s="411"/>
      <c r="G34" s="224" t="s">
        <v>188</v>
      </c>
      <c r="H34" s="409"/>
      <c r="I34" s="410"/>
      <c r="J34" s="410"/>
      <c r="K34" s="410"/>
      <c r="L34" s="411"/>
      <c r="M34" s="224" t="s">
        <v>188</v>
      </c>
      <c r="N34" s="225"/>
      <c r="O34" s="413" t="s">
        <v>226</v>
      </c>
      <c r="P34" s="413"/>
      <c r="Q34" s="413"/>
      <c r="R34" s="413"/>
      <c r="S34" s="413"/>
      <c r="T34" s="413"/>
      <c r="U34" s="413"/>
      <c r="V34" s="414"/>
      <c r="W34" s="226" t="s">
        <v>188</v>
      </c>
      <c r="X34" s="409" t="s">
        <v>652</v>
      </c>
      <c r="Y34" s="410"/>
      <c r="Z34" s="410"/>
      <c r="AA34" s="411"/>
      <c r="AB34" s="226" t="s">
        <v>188</v>
      </c>
      <c r="AC34" s="245" t="s">
        <v>480</v>
      </c>
      <c r="AD34" s="245"/>
      <c r="AE34" s="245"/>
      <c r="AF34" s="245"/>
      <c r="AG34" s="245"/>
      <c r="AO34" s="221" t="s">
        <v>193</v>
      </c>
    </row>
    <row r="35" spans="1:41" s="227" customFormat="1" ht="32.25" customHeight="1" x14ac:dyDescent="0.25">
      <c r="A35" s="223" t="s">
        <v>194</v>
      </c>
      <c r="B35" s="409" t="s">
        <v>653</v>
      </c>
      <c r="C35" s="410"/>
      <c r="D35" s="410"/>
      <c r="E35" s="410"/>
      <c r="F35" s="411"/>
      <c r="G35" s="223" t="s">
        <v>194</v>
      </c>
      <c r="H35" s="412"/>
      <c r="I35" s="412"/>
      <c r="J35" s="412"/>
      <c r="K35" s="412"/>
      <c r="L35" s="412"/>
      <c r="M35" s="224" t="s">
        <v>194</v>
      </c>
      <c r="N35" s="228"/>
      <c r="O35" s="412" t="s">
        <v>654</v>
      </c>
      <c r="P35" s="412"/>
      <c r="Q35" s="412"/>
      <c r="R35" s="412"/>
      <c r="S35" s="412"/>
      <c r="T35" s="412"/>
      <c r="U35" s="412"/>
      <c r="V35" s="412"/>
      <c r="W35" s="223" t="s">
        <v>194</v>
      </c>
      <c r="X35" s="409" t="s">
        <v>617</v>
      </c>
      <c r="Y35" s="410"/>
      <c r="Z35" s="410"/>
      <c r="AA35" s="411"/>
      <c r="AB35" s="223" t="s">
        <v>194</v>
      </c>
      <c r="AC35" s="245" t="s">
        <v>483</v>
      </c>
      <c r="AD35" s="245"/>
      <c r="AE35" s="245"/>
      <c r="AF35" s="245"/>
      <c r="AG35" s="245"/>
      <c r="AO35" s="221" t="s">
        <v>199</v>
      </c>
    </row>
    <row r="36" spans="1:41" s="68" customFormat="1" x14ac:dyDescent="0.25">
      <c r="D36" s="41"/>
      <c r="AD36" s="77"/>
      <c r="AO36" s="41" t="s">
        <v>200</v>
      </c>
    </row>
    <row r="37" spans="1:41" x14ac:dyDescent="0.25">
      <c r="AO37" s="41" t="s">
        <v>201</v>
      </c>
    </row>
    <row r="38" spans="1:41" x14ac:dyDescent="0.25">
      <c r="AO38" s="41" t="s">
        <v>202</v>
      </c>
    </row>
    <row r="39" spans="1:41" x14ac:dyDescent="0.25">
      <c r="AO39" s="41" t="s">
        <v>203</v>
      </c>
    </row>
    <row r="40" spans="1:41" x14ac:dyDescent="0.25">
      <c r="AO40" s="41" t="s">
        <v>204</v>
      </c>
    </row>
    <row r="41" spans="1:41" x14ac:dyDescent="0.25">
      <c r="AO41" s="41" t="s">
        <v>205</v>
      </c>
    </row>
  </sheetData>
  <sheetProtection selectLockedCells="1"/>
  <dataConsolidate/>
  <mergeCells count="143">
    <mergeCell ref="B34:F34"/>
    <mergeCell ref="H34:L34"/>
    <mergeCell ref="O34:V34"/>
    <mergeCell ref="X34:AA34"/>
    <mergeCell ref="AC34:AG34"/>
    <mergeCell ref="B35:F35"/>
    <mergeCell ref="H35:L35"/>
    <mergeCell ref="O35:V35"/>
    <mergeCell ref="X35:AA35"/>
    <mergeCell ref="AC35:AG35"/>
    <mergeCell ref="A31:B31"/>
    <mergeCell ref="C31:Y31"/>
    <mergeCell ref="Z31:AC31"/>
    <mergeCell ref="AD31:AG31"/>
    <mergeCell ref="A32:AG32"/>
    <mergeCell ref="A33:F33"/>
    <mergeCell ref="G33:L33"/>
    <mergeCell ref="M33:V33"/>
    <mergeCell ref="W33:AA33"/>
    <mergeCell ref="AB33:AG33"/>
    <mergeCell ref="A29:B29"/>
    <mergeCell ref="C29:Y29"/>
    <mergeCell ref="Z29:AC29"/>
    <mergeCell ref="AD29:AG29"/>
    <mergeCell ref="A30:B30"/>
    <mergeCell ref="C30:Y30"/>
    <mergeCell ref="Z30:AC30"/>
    <mergeCell ref="AD30:AG30"/>
    <mergeCell ref="E23:E25"/>
    <mergeCell ref="Z24:Z25"/>
    <mergeCell ref="A26:AG26"/>
    <mergeCell ref="A27:AG27"/>
    <mergeCell ref="A28:B28"/>
    <mergeCell ref="C28:Y28"/>
    <mergeCell ref="Z28:AC28"/>
    <mergeCell ref="AD28:AG28"/>
    <mergeCell ref="AE19:AE25"/>
    <mergeCell ref="AF19:AF21"/>
    <mergeCell ref="AG19:AG25"/>
    <mergeCell ref="O22:O25"/>
    <mergeCell ref="Q22:Q25"/>
    <mergeCell ref="R22:R25"/>
    <mergeCell ref="S22:S25"/>
    <mergeCell ref="T22:T25"/>
    <mergeCell ref="AF22:AF25"/>
    <mergeCell ref="Y19:Y25"/>
    <mergeCell ref="Z19:Z22"/>
    <mergeCell ref="AA19:AA25"/>
    <mergeCell ref="AB19:AB25"/>
    <mergeCell ref="AC19:AC25"/>
    <mergeCell ref="AD19:AD25"/>
    <mergeCell ref="S19:S20"/>
    <mergeCell ref="T19:T20"/>
    <mergeCell ref="U19:U25"/>
    <mergeCell ref="V19:V25"/>
    <mergeCell ref="W19:W25"/>
    <mergeCell ref="X19:X25"/>
    <mergeCell ref="J19:J25"/>
    <mergeCell ref="K19:K25"/>
    <mergeCell ref="O19:O21"/>
    <mergeCell ref="P19:P25"/>
    <mergeCell ref="Q19:Q21"/>
    <mergeCell ref="R19:R21"/>
    <mergeCell ref="E16:E18"/>
    <mergeCell ref="Z17:Z18"/>
    <mergeCell ref="A19:A25"/>
    <mergeCell ref="B19:B25"/>
    <mergeCell ref="C19:C25"/>
    <mergeCell ref="D19:D25"/>
    <mergeCell ref="E19:E21"/>
    <mergeCell ref="F19:F25"/>
    <mergeCell ref="G19:G25"/>
    <mergeCell ref="H19:H25"/>
    <mergeCell ref="H12:H18"/>
    <mergeCell ref="J12:J18"/>
    <mergeCell ref="K12:K18"/>
    <mergeCell ref="Q12:Q14"/>
    <mergeCell ref="AD12:AD18"/>
    <mergeCell ref="AE12:AE18"/>
    <mergeCell ref="AF12:AF14"/>
    <mergeCell ref="AG12:AG18"/>
    <mergeCell ref="O15:O18"/>
    <mergeCell ref="Q15:Q18"/>
    <mergeCell ref="R15:R18"/>
    <mergeCell ref="S15:S18"/>
    <mergeCell ref="T15:T18"/>
    <mergeCell ref="AF15:AF18"/>
    <mergeCell ref="X12:X18"/>
    <mergeCell ref="Y12:Y18"/>
    <mergeCell ref="Z12:Z15"/>
    <mergeCell ref="AA12:AA18"/>
    <mergeCell ref="AB12:AB18"/>
    <mergeCell ref="AC12:AC18"/>
    <mergeCell ref="R12:R14"/>
    <mergeCell ref="S12:S13"/>
    <mergeCell ref="T12:T13"/>
    <mergeCell ref="U12:U18"/>
    <mergeCell ref="V12:V18"/>
    <mergeCell ref="W12:W18"/>
    <mergeCell ref="O12:O14"/>
    <mergeCell ref="P12:P18"/>
    <mergeCell ref="O10:O11"/>
    <mergeCell ref="P10:P11"/>
    <mergeCell ref="W10:W11"/>
    <mergeCell ref="X10:X11"/>
    <mergeCell ref="Y10:AB10"/>
    <mergeCell ref="A12:A18"/>
    <mergeCell ref="B12:B18"/>
    <mergeCell ref="C12:C18"/>
    <mergeCell ref="D12:D18"/>
    <mergeCell ref="E12:E14"/>
    <mergeCell ref="F12:F18"/>
    <mergeCell ref="G12:G18"/>
    <mergeCell ref="Q10:Q11"/>
    <mergeCell ref="R10:R11"/>
    <mergeCell ref="S10:S11"/>
    <mergeCell ref="T10:T11"/>
    <mergeCell ref="U10:U11"/>
    <mergeCell ref="V10:V11"/>
    <mergeCell ref="A7:B7"/>
    <mergeCell ref="C7:F7"/>
    <mergeCell ref="G7:L7"/>
    <mergeCell ref="M7:V7"/>
    <mergeCell ref="Z7:AA7"/>
    <mergeCell ref="AF7:AG7"/>
    <mergeCell ref="A8:F8"/>
    <mergeCell ref="G8:AB8"/>
    <mergeCell ref="AC8:AC11"/>
    <mergeCell ref="AD8:AG10"/>
    <mergeCell ref="A9:A11"/>
    <mergeCell ref="B9:B11"/>
    <mergeCell ref="C9:C11"/>
    <mergeCell ref="D9:D11"/>
    <mergeCell ref="E9:E11"/>
    <mergeCell ref="F9:F11"/>
    <mergeCell ref="G9:J9"/>
    <mergeCell ref="K9:T9"/>
    <mergeCell ref="U9:AB9"/>
    <mergeCell ref="G10:J10"/>
    <mergeCell ref="K10:K11"/>
    <mergeCell ref="L10:L11"/>
    <mergeCell ref="M10:M11"/>
    <mergeCell ref="N10:N11"/>
  </mergeCells>
  <conditionalFormatting sqref="J19:J25">
    <cfRule type="containsText" dxfId="227" priority="13" operator="containsText" text="EXTREMO">
      <formula>NOT(ISERROR(SEARCH("EXTREMO",J19)))</formula>
    </cfRule>
    <cfRule type="containsText" dxfId="226" priority="14" operator="containsText" text="ALTO">
      <formula>NOT(ISERROR(SEARCH("ALTO",J19)))</formula>
    </cfRule>
    <cfRule type="containsText" dxfId="225" priority="15" operator="containsText" text="MODERADO">
      <formula>NOT(ISERROR(SEARCH("MODERADO",J19)))</formula>
    </cfRule>
    <cfRule type="containsText" dxfId="224" priority="16" operator="containsText" text="BAJO">
      <formula>NOT(ISERROR(SEARCH("BAJO",J19)))</formula>
    </cfRule>
  </conditionalFormatting>
  <conditionalFormatting sqref="U19:U25">
    <cfRule type="containsText" dxfId="223" priority="9" operator="containsText" text="EXTREMO">
      <formula>NOT(ISERROR(SEARCH("EXTREMO",U19)))</formula>
    </cfRule>
    <cfRule type="containsText" dxfId="222" priority="10" operator="containsText" text="MODERADO">
      <formula>NOT(ISERROR(SEARCH("MODERADO",U19)))</formula>
    </cfRule>
    <cfRule type="containsText" dxfId="221" priority="11" operator="containsText" text="ALTO">
      <formula>NOT(ISERROR(SEARCH("ALTO",U19)))</formula>
    </cfRule>
    <cfRule type="containsText" dxfId="220" priority="12" operator="containsText" text="BAJO">
      <formula>NOT(ISERROR(SEARCH("BAJO",U19)))</formula>
    </cfRule>
  </conditionalFormatting>
  <conditionalFormatting sqref="J12:J18">
    <cfRule type="containsText" dxfId="219" priority="5" operator="containsText" text="EXTREMO">
      <formula>NOT(ISERROR(SEARCH("EXTREMO",J12)))</formula>
    </cfRule>
    <cfRule type="containsText" dxfId="218" priority="6" operator="containsText" text="ALTO">
      <formula>NOT(ISERROR(SEARCH("ALTO",J12)))</formula>
    </cfRule>
    <cfRule type="containsText" dxfId="217" priority="7" operator="containsText" text="MODERADO">
      <formula>NOT(ISERROR(SEARCH("MODERADO",J12)))</formula>
    </cfRule>
    <cfRule type="containsText" dxfId="216" priority="8" operator="containsText" text="BAJO">
      <formula>NOT(ISERROR(SEARCH("BAJO",J12)))</formula>
    </cfRule>
  </conditionalFormatting>
  <conditionalFormatting sqref="U12:U18">
    <cfRule type="containsText" dxfId="215" priority="1" operator="containsText" text="EXTREMO">
      <formula>NOT(ISERROR(SEARCH("EXTREMO",U12)))</formula>
    </cfRule>
    <cfRule type="containsText" dxfId="214" priority="2" operator="containsText" text="MODERADO">
      <formula>NOT(ISERROR(SEARCH("MODERADO",U12)))</formula>
    </cfRule>
    <cfRule type="containsText" dxfId="213" priority="3" operator="containsText" text="ALTO">
      <formula>NOT(ISERROR(SEARCH("ALTO",U12)))</formula>
    </cfRule>
    <cfRule type="containsText" dxfId="212" priority="4" operator="containsText" text="BAJO">
      <formula>NOT(ISERROR(SEARCH("BAJO",U12)))</formula>
    </cfRule>
  </conditionalFormatting>
  <dataValidations count="21">
    <dataValidation type="list" allowBlank="1" showInputMessage="1" showErrorMessage="1" sqref="H12:H18 JD12:JD18 SZ12:SZ18 ACV12:ACV18 AMR12:AMR18 AWN12:AWN18 BGJ12:BGJ18 BQF12:BQF18 CAB12:CAB18 CJX12:CJX18 CTT12:CTT18 DDP12:DDP18 DNL12:DNL18 DXH12:DXH18 EHD12:EHD18 EQZ12:EQZ18 FAV12:FAV18 FKR12:FKR18 FUN12:FUN18 GEJ12:GEJ18 GOF12:GOF18 GYB12:GYB18 HHX12:HHX18 HRT12:HRT18 IBP12:IBP18 ILL12:ILL18 IVH12:IVH18 JFD12:JFD18 JOZ12:JOZ18 JYV12:JYV18 KIR12:KIR18 KSN12:KSN18 LCJ12:LCJ18 LMF12:LMF18 LWB12:LWB18 MFX12:MFX18 MPT12:MPT18 MZP12:MZP18 NJL12:NJL18 NTH12:NTH18 ODD12:ODD18 OMZ12:OMZ18 OWV12:OWV18 PGR12:PGR18 PQN12:PQN18 QAJ12:QAJ18 QKF12:QKF18 QUB12:QUB18 RDX12:RDX18 RNT12:RNT18 RXP12:RXP18 SHL12:SHL18 SRH12:SRH18 TBD12:TBD18 TKZ12:TKZ18 TUV12:TUV18 UER12:UER18 UON12:UON18 UYJ12:UYJ18 VIF12:VIF18 VSB12:VSB18 WBX12:WBX18 WLT12:WLT18 WVP12:WVP18 H65548:H65554 JD65548:JD65554 SZ65548:SZ65554 ACV65548:ACV65554 AMR65548:AMR65554 AWN65548:AWN65554 BGJ65548:BGJ65554 BQF65548:BQF65554 CAB65548:CAB65554 CJX65548:CJX65554 CTT65548:CTT65554 DDP65548:DDP65554 DNL65548:DNL65554 DXH65548:DXH65554 EHD65548:EHD65554 EQZ65548:EQZ65554 FAV65548:FAV65554 FKR65548:FKR65554 FUN65548:FUN65554 GEJ65548:GEJ65554 GOF65548:GOF65554 GYB65548:GYB65554 HHX65548:HHX65554 HRT65548:HRT65554 IBP65548:IBP65554 ILL65548:ILL65554 IVH65548:IVH65554 JFD65548:JFD65554 JOZ65548:JOZ65554 JYV65548:JYV65554 KIR65548:KIR65554 KSN65548:KSN65554 LCJ65548:LCJ65554 LMF65548:LMF65554 LWB65548:LWB65554 MFX65548:MFX65554 MPT65548:MPT65554 MZP65548:MZP65554 NJL65548:NJL65554 NTH65548:NTH65554 ODD65548:ODD65554 OMZ65548:OMZ65554 OWV65548:OWV65554 PGR65548:PGR65554 PQN65548:PQN65554 QAJ65548:QAJ65554 QKF65548:QKF65554 QUB65548:QUB65554 RDX65548:RDX65554 RNT65548:RNT65554 RXP65548:RXP65554 SHL65548:SHL65554 SRH65548:SRH65554 TBD65548:TBD65554 TKZ65548:TKZ65554 TUV65548:TUV65554 UER65548:UER65554 UON65548:UON65554 UYJ65548:UYJ65554 VIF65548:VIF65554 VSB65548:VSB65554 WBX65548:WBX65554 WLT65548:WLT65554 WVP65548:WVP65554 H131084:H131090 JD131084:JD131090 SZ131084:SZ131090 ACV131084:ACV131090 AMR131084:AMR131090 AWN131084:AWN131090 BGJ131084:BGJ131090 BQF131084:BQF131090 CAB131084:CAB131090 CJX131084:CJX131090 CTT131084:CTT131090 DDP131084:DDP131090 DNL131084:DNL131090 DXH131084:DXH131090 EHD131084:EHD131090 EQZ131084:EQZ131090 FAV131084:FAV131090 FKR131084:FKR131090 FUN131084:FUN131090 GEJ131084:GEJ131090 GOF131084:GOF131090 GYB131084:GYB131090 HHX131084:HHX131090 HRT131084:HRT131090 IBP131084:IBP131090 ILL131084:ILL131090 IVH131084:IVH131090 JFD131084:JFD131090 JOZ131084:JOZ131090 JYV131084:JYV131090 KIR131084:KIR131090 KSN131084:KSN131090 LCJ131084:LCJ131090 LMF131084:LMF131090 LWB131084:LWB131090 MFX131084:MFX131090 MPT131084:MPT131090 MZP131084:MZP131090 NJL131084:NJL131090 NTH131084:NTH131090 ODD131084:ODD131090 OMZ131084:OMZ131090 OWV131084:OWV131090 PGR131084:PGR131090 PQN131084:PQN131090 QAJ131084:QAJ131090 QKF131084:QKF131090 QUB131084:QUB131090 RDX131084:RDX131090 RNT131084:RNT131090 RXP131084:RXP131090 SHL131084:SHL131090 SRH131084:SRH131090 TBD131084:TBD131090 TKZ131084:TKZ131090 TUV131084:TUV131090 UER131084:UER131090 UON131084:UON131090 UYJ131084:UYJ131090 VIF131084:VIF131090 VSB131084:VSB131090 WBX131084:WBX131090 WLT131084:WLT131090 WVP131084:WVP131090 H196620:H196626 JD196620:JD196626 SZ196620:SZ196626 ACV196620:ACV196626 AMR196620:AMR196626 AWN196620:AWN196626 BGJ196620:BGJ196626 BQF196620:BQF196626 CAB196620:CAB196626 CJX196620:CJX196626 CTT196620:CTT196626 DDP196620:DDP196626 DNL196620:DNL196626 DXH196620:DXH196626 EHD196620:EHD196626 EQZ196620:EQZ196626 FAV196620:FAV196626 FKR196620:FKR196626 FUN196620:FUN196626 GEJ196620:GEJ196626 GOF196620:GOF196626 GYB196620:GYB196626 HHX196620:HHX196626 HRT196620:HRT196626 IBP196620:IBP196626 ILL196620:ILL196626 IVH196620:IVH196626 JFD196620:JFD196626 JOZ196620:JOZ196626 JYV196620:JYV196626 KIR196620:KIR196626 KSN196620:KSN196626 LCJ196620:LCJ196626 LMF196620:LMF196626 LWB196620:LWB196626 MFX196620:MFX196626 MPT196620:MPT196626 MZP196620:MZP196626 NJL196620:NJL196626 NTH196620:NTH196626 ODD196620:ODD196626 OMZ196620:OMZ196626 OWV196620:OWV196626 PGR196620:PGR196626 PQN196620:PQN196626 QAJ196620:QAJ196626 QKF196620:QKF196626 QUB196620:QUB196626 RDX196620:RDX196626 RNT196620:RNT196626 RXP196620:RXP196626 SHL196620:SHL196626 SRH196620:SRH196626 TBD196620:TBD196626 TKZ196620:TKZ196626 TUV196620:TUV196626 UER196620:UER196626 UON196620:UON196626 UYJ196620:UYJ196626 VIF196620:VIF196626 VSB196620:VSB196626 WBX196620:WBX196626 WLT196620:WLT196626 WVP196620:WVP196626 H262156:H262162 JD262156:JD262162 SZ262156:SZ262162 ACV262156:ACV262162 AMR262156:AMR262162 AWN262156:AWN262162 BGJ262156:BGJ262162 BQF262156:BQF262162 CAB262156:CAB262162 CJX262156:CJX262162 CTT262156:CTT262162 DDP262156:DDP262162 DNL262156:DNL262162 DXH262156:DXH262162 EHD262156:EHD262162 EQZ262156:EQZ262162 FAV262156:FAV262162 FKR262156:FKR262162 FUN262156:FUN262162 GEJ262156:GEJ262162 GOF262156:GOF262162 GYB262156:GYB262162 HHX262156:HHX262162 HRT262156:HRT262162 IBP262156:IBP262162 ILL262156:ILL262162 IVH262156:IVH262162 JFD262156:JFD262162 JOZ262156:JOZ262162 JYV262156:JYV262162 KIR262156:KIR262162 KSN262156:KSN262162 LCJ262156:LCJ262162 LMF262156:LMF262162 LWB262156:LWB262162 MFX262156:MFX262162 MPT262156:MPT262162 MZP262156:MZP262162 NJL262156:NJL262162 NTH262156:NTH262162 ODD262156:ODD262162 OMZ262156:OMZ262162 OWV262156:OWV262162 PGR262156:PGR262162 PQN262156:PQN262162 QAJ262156:QAJ262162 QKF262156:QKF262162 QUB262156:QUB262162 RDX262156:RDX262162 RNT262156:RNT262162 RXP262156:RXP262162 SHL262156:SHL262162 SRH262156:SRH262162 TBD262156:TBD262162 TKZ262156:TKZ262162 TUV262156:TUV262162 UER262156:UER262162 UON262156:UON262162 UYJ262156:UYJ262162 VIF262156:VIF262162 VSB262156:VSB262162 WBX262156:WBX262162 WLT262156:WLT262162 WVP262156:WVP262162 H327692:H327698 JD327692:JD327698 SZ327692:SZ327698 ACV327692:ACV327698 AMR327692:AMR327698 AWN327692:AWN327698 BGJ327692:BGJ327698 BQF327692:BQF327698 CAB327692:CAB327698 CJX327692:CJX327698 CTT327692:CTT327698 DDP327692:DDP327698 DNL327692:DNL327698 DXH327692:DXH327698 EHD327692:EHD327698 EQZ327692:EQZ327698 FAV327692:FAV327698 FKR327692:FKR327698 FUN327692:FUN327698 GEJ327692:GEJ327698 GOF327692:GOF327698 GYB327692:GYB327698 HHX327692:HHX327698 HRT327692:HRT327698 IBP327692:IBP327698 ILL327692:ILL327698 IVH327692:IVH327698 JFD327692:JFD327698 JOZ327692:JOZ327698 JYV327692:JYV327698 KIR327692:KIR327698 KSN327692:KSN327698 LCJ327692:LCJ327698 LMF327692:LMF327698 LWB327692:LWB327698 MFX327692:MFX327698 MPT327692:MPT327698 MZP327692:MZP327698 NJL327692:NJL327698 NTH327692:NTH327698 ODD327692:ODD327698 OMZ327692:OMZ327698 OWV327692:OWV327698 PGR327692:PGR327698 PQN327692:PQN327698 QAJ327692:QAJ327698 QKF327692:QKF327698 QUB327692:QUB327698 RDX327692:RDX327698 RNT327692:RNT327698 RXP327692:RXP327698 SHL327692:SHL327698 SRH327692:SRH327698 TBD327692:TBD327698 TKZ327692:TKZ327698 TUV327692:TUV327698 UER327692:UER327698 UON327692:UON327698 UYJ327692:UYJ327698 VIF327692:VIF327698 VSB327692:VSB327698 WBX327692:WBX327698 WLT327692:WLT327698 WVP327692:WVP327698 H393228:H393234 JD393228:JD393234 SZ393228:SZ393234 ACV393228:ACV393234 AMR393228:AMR393234 AWN393228:AWN393234 BGJ393228:BGJ393234 BQF393228:BQF393234 CAB393228:CAB393234 CJX393228:CJX393234 CTT393228:CTT393234 DDP393228:DDP393234 DNL393228:DNL393234 DXH393228:DXH393234 EHD393228:EHD393234 EQZ393228:EQZ393234 FAV393228:FAV393234 FKR393228:FKR393234 FUN393228:FUN393234 GEJ393228:GEJ393234 GOF393228:GOF393234 GYB393228:GYB393234 HHX393228:HHX393234 HRT393228:HRT393234 IBP393228:IBP393234 ILL393228:ILL393234 IVH393228:IVH393234 JFD393228:JFD393234 JOZ393228:JOZ393234 JYV393228:JYV393234 KIR393228:KIR393234 KSN393228:KSN393234 LCJ393228:LCJ393234 LMF393228:LMF393234 LWB393228:LWB393234 MFX393228:MFX393234 MPT393228:MPT393234 MZP393228:MZP393234 NJL393228:NJL393234 NTH393228:NTH393234 ODD393228:ODD393234 OMZ393228:OMZ393234 OWV393228:OWV393234 PGR393228:PGR393234 PQN393228:PQN393234 QAJ393228:QAJ393234 QKF393228:QKF393234 QUB393228:QUB393234 RDX393228:RDX393234 RNT393228:RNT393234 RXP393228:RXP393234 SHL393228:SHL393234 SRH393228:SRH393234 TBD393228:TBD393234 TKZ393228:TKZ393234 TUV393228:TUV393234 UER393228:UER393234 UON393228:UON393234 UYJ393228:UYJ393234 VIF393228:VIF393234 VSB393228:VSB393234 WBX393228:WBX393234 WLT393228:WLT393234 WVP393228:WVP393234 H458764:H458770 JD458764:JD458770 SZ458764:SZ458770 ACV458764:ACV458770 AMR458764:AMR458770 AWN458764:AWN458770 BGJ458764:BGJ458770 BQF458764:BQF458770 CAB458764:CAB458770 CJX458764:CJX458770 CTT458764:CTT458770 DDP458764:DDP458770 DNL458764:DNL458770 DXH458764:DXH458770 EHD458764:EHD458770 EQZ458764:EQZ458770 FAV458764:FAV458770 FKR458764:FKR458770 FUN458764:FUN458770 GEJ458764:GEJ458770 GOF458764:GOF458770 GYB458764:GYB458770 HHX458764:HHX458770 HRT458764:HRT458770 IBP458764:IBP458770 ILL458764:ILL458770 IVH458764:IVH458770 JFD458764:JFD458770 JOZ458764:JOZ458770 JYV458764:JYV458770 KIR458764:KIR458770 KSN458764:KSN458770 LCJ458764:LCJ458770 LMF458764:LMF458770 LWB458764:LWB458770 MFX458764:MFX458770 MPT458764:MPT458770 MZP458764:MZP458770 NJL458764:NJL458770 NTH458764:NTH458770 ODD458764:ODD458770 OMZ458764:OMZ458770 OWV458764:OWV458770 PGR458764:PGR458770 PQN458764:PQN458770 QAJ458764:QAJ458770 QKF458764:QKF458770 QUB458764:QUB458770 RDX458764:RDX458770 RNT458764:RNT458770 RXP458764:RXP458770 SHL458764:SHL458770 SRH458764:SRH458770 TBD458764:TBD458770 TKZ458764:TKZ458770 TUV458764:TUV458770 UER458764:UER458770 UON458764:UON458770 UYJ458764:UYJ458770 VIF458764:VIF458770 VSB458764:VSB458770 WBX458764:WBX458770 WLT458764:WLT458770 WVP458764:WVP458770 H524300:H524306 JD524300:JD524306 SZ524300:SZ524306 ACV524300:ACV524306 AMR524300:AMR524306 AWN524300:AWN524306 BGJ524300:BGJ524306 BQF524300:BQF524306 CAB524300:CAB524306 CJX524300:CJX524306 CTT524300:CTT524306 DDP524300:DDP524306 DNL524300:DNL524306 DXH524300:DXH524306 EHD524300:EHD524306 EQZ524300:EQZ524306 FAV524300:FAV524306 FKR524300:FKR524306 FUN524300:FUN524306 GEJ524300:GEJ524306 GOF524300:GOF524306 GYB524300:GYB524306 HHX524300:HHX524306 HRT524300:HRT524306 IBP524300:IBP524306 ILL524300:ILL524306 IVH524300:IVH524306 JFD524300:JFD524306 JOZ524300:JOZ524306 JYV524300:JYV524306 KIR524300:KIR524306 KSN524300:KSN524306 LCJ524300:LCJ524306 LMF524300:LMF524306 LWB524300:LWB524306 MFX524300:MFX524306 MPT524300:MPT524306 MZP524300:MZP524306 NJL524300:NJL524306 NTH524300:NTH524306 ODD524300:ODD524306 OMZ524300:OMZ524306 OWV524300:OWV524306 PGR524300:PGR524306 PQN524300:PQN524306 QAJ524300:QAJ524306 QKF524300:QKF524306 QUB524300:QUB524306 RDX524300:RDX524306 RNT524300:RNT524306 RXP524300:RXP524306 SHL524300:SHL524306 SRH524300:SRH524306 TBD524300:TBD524306 TKZ524300:TKZ524306 TUV524300:TUV524306 UER524300:UER524306 UON524300:UON524306 UYJ524300:UYJ524306 VIF524300:VIF524306 VSB524300:VSB524306 WBX524300:WBX524306 WLT524300:WLT524306 WVP524300:WVP524306 H589836:H589842 JD589836:JD589842 SZ589836:SZ589842 ACV589836:ACV589842 AMR589836:AMR589842 AWN589836:AWN589842 BGJ589836:BGJ589842 BQF589836:BQF589842 CAB589836:CAB589842 CJX589836:CJX589842 CTT589836:CTT589842 DDP589836:DDP589842 DNL589836:DNL589842 DXH589836:DXH589842 EHD589836:EHD589842 EQZ589836:EQZ589842 FAV589836:FAV589842 FKR589836:FKR589842 FUN589836:FUN589842 GEJ589836:GEJ589842 GOF589836:GOF589842 GYB589836:GYB589842 HHX589836:HHX589842 HRT589836:HRT589842 IBP589836:IBP589842 ILL589836:ILL589842 IVH589836:IVH589842 JFD589836:JFD589842 JOZ589836:JOZ589842 JYV589836:JYV589842 KIR589836:KIR589842 KSN589836:KSN589842 LCJ589836:LCJ589842 LMF589836:LMF589842 LWB589836:LWB589842 MFX589836:MFX589842 MPT589836:MPT589842 MZP589836:MZP589842 NJL589836:NJL589842 NTH589836:NTH589842 ODD589836:ODD589842 OMZ589836:OMZ589842 OWV589836:OWV589842 PGR589836:PGR589842 PQN589836:PQN589842 QAJ589836:QAJ589842 QKF589836:QKF589842 QUB589836:QUB589842 RDX589836:RDX589842 RNT589836:RNT589842 RXP589836:RXP589842 SHL589836:SHL589842 SRH589836:SRH589842 TBD589836:TBD589842 TKZ589836:TKZ589842 TUV589836:TUV589842 UER589836:UER589842 UON589836:UON589842 UYJ589836:UYJ589842 VIF589836:VIF589842 VSB589836:VSB589842 WBX589836:WBX589842 WLT589836:WLT589842 WVP589836:WVP589842 H655372:H655378 JD655372:JD655378 SZ655372:SZ655378 ACV655372:ACV655378 AMR655372:AMR655378 AWN655372:AWN655378 BGJ655372:BGJ655378 BQF655372:BQF655378 CAB655372:CAB655378 CJX655372:CJX655378 CTT655372:CTT655378 DDP655372:DDP655378 DNL655372:DNL655378 DXH655372:DXH655378 EHD655372:EHD655378 EQZ655372:EQZ655378 FAV655372:FAV655378 FKR655372:FKR655378 FUN655372:FUN655378 GEJ655372:GEJ655378 GOF655372:GOF655378 GYB655372:GYB655378 HHX655372:HHX655378 HRT655372:HRT655378 IBP655372:IBP655378 ILL655372:ILL655378 IVH655372:IVH655378 JFD655372:JFD655378 JOZ655372:JOZ655378 JYV655372:JYV655378 KIR655372:KIR655378 KSN655372:KSN655378 LCJ655372:LCJ655378 LMF655372:LMF655378 LWB655372:LWB655378 MFX655372:MFX655378 MPT655372:MPT655378 MZP655372:MZP655378 NJL655372:NJL655378 NTH655372:NTH655378 ODD655372:ODD655378 OMZ655372:OMZ655378 OWV655372:OWV655378 PGR655372:PGR655378 PQN655372:PQN655378 QAJ655372:QAJ655378 QKF655372:QKF655378 QUB655372:QUB655378 RDX655372:RDX655378 RNT655372:RNT655378 RXP655372:RXP655378 SHL655372:SHL655378 SRH655372:SRH655378 TBD655372:TBD655378 TKZ655372:TKZ655378 TUV655372:TUV655378 UER655372:UER655378 UON655372:UON655378 UYJ655372:UYJ655378 VIF655372:VIF655378 VSB655372:VSB655378 WBX655372:WBX655378 WLT655372:WLT655378 WVP655372:WVP655378 H720908:H720914 JD720908:JD720914 SZ720908:SZ720914 ACV720908:ACV720914 AMR720908:AMR720914 AWN720908:AWN720914 BGJ720908:BGJ720914 BQF720908:BQF720914 CAB720908:CAB720914 CJX720908:CJX720914 CTT720908:CTT720914 DDP720908:DDP720914 DNL720908:DNL720914 DXH720908:DXH720914 EHD720908:EHD720914 EQZ720908:EQZ720914 FAV720908:FAV720914 FKR720908:FKR720914 FUN720908:FUN720914 GEJ720908:GEJ720914 GOF720908:GOF720914 GYB720908:GYB720914 HHX720908:HHX720914 HRT720908:HRT720914 IBP720908:IBP720914 ILL720908:ILL720914 IVH720908:IVH720914 JFD720908:JFD720914 JOZ720908:JOZ720914 JYV720908:JYV720914 KIR720908:KIR720914 KSN720908:KSN720914 LCJ720908:LCJ720914 LMF720908:LMF720914 LWB720908:LWB720914 MFX720908:MFX720914 MPT720908:MPT720914 MZP720908:MZP720914 NJL720908:NJL720914 NTH720908:NTH720914 ODD720908:ODD720914 OMZ720908:OMZ720914 OWV720908:OWV720914 PGR720908:PGR720914 PQN720908:PQN720914 QAJ720908:QAJ720914 QKF720908:QKF720914 QUB720908:QUB720914 RDX720908:RDX720914 RNT720908:RNT720914 RXP720908:RXP720914 SHL720908:SHL720914 SRH720908:SRH720914 TBD720908:TBD720914 TKZ720908:TKZ720914 TUV720908:TUV720914 UER720908:UER720914 UON720908:UON720914 UYJ720908:UYJ720914 VIF720908:VIF720914 VSB720908:VSB720914 WBX720908:WBX720914 WLT720908:WLT720914 WVP720908:WVP720914 H786444:H786450 JD786444:JD786450 SZ786444:SZ786450 ACV786444:ACV786450 AMR786444:AMR786450 AWN786444:AWN786450 BGJ786444:BGJ786450 BQF786444:BQF786450 CAB786444:CAB786450 CJX786444:CJX786450 CTT786444:CTT786450 DDP786444:DDP786450 DNL786444:DNL786450 DXH786444:DXH786450 EHD786444:EHD786450 EQZ786444:EQZ786450 FAV786444:FAV786450 FKR786444:FKR786450 FUN786444:FUN786450 GEJ786444:GEJ786450 GOF786444:GOF786450 GYB786444:GYB786450 HHX786444:HHX786450 HRT786444:HRT786450 IBP786444:IBP786450 ILL786444:ILL786450 IVH786444:IVH786450 JFD786444:JFD786450 JOZ786444:JOZ786450 JYV786444:JYV786450 KIR786444:KIR786450 KSN786444:KSN786450 LCJ786444:LCJ786450 LMF786444:LMF786450 LWB786444:LWB786450 MFX786444:MFX786450 MPT786444:MPT786450 MZP786444:MZP786450 NJL786444:NJL786450 NTH786444:NTH786450 ODD786444:ODD786450 OMZ786444:OMZ786450 OWV786444:OWV786450 PGR786444:PGR786450 PQN786444:PQN786450 QAJ786444:QAJ786450 QKF786444:QKF786450 QUB786444:QUB786450 RDX786444:RDX786450 RNT786444:RNT786450 RXP786444:RXP786450 SHL786444:SHL786450 SRH786444:SRH786450 TBD786444:TBD786450 TKZ786444:TKZ786450 TUV786444:TUV786450 UER786444:UER786450 UON786444:UON786450 UYJ786444:UYJ786450 VIF786444:VIF786450 VSB786444:VSB786450 WBX786444:WBX786450 WLT786444:WLT786450 WVP786444:WVP786450 H851980:H851986 JD851980:JD851986 SZ851980:SZ851986 ACV851980:ACV851986 AMR851980:AMR851986 AWN851980:AWN851986 BGJ851980:BGJ851986 BQF851980:BQF851986 CAB851980:CAB851986 CJX851980:CJX851986 CTT851980:CTT851986 DDP851980:DDP851986 DNL851980:DNL851986 DXH851980:DXH851986 EHD851980:EHD851986 EQZ851980:EQZ851986 FAV851980:FAV851986 FKR851980:FKR851986 FUN851980:FUN851986 GEJ851980:GEJ851986 GOF851980:GOF851986 GYB851980:GYB851986 HHX851980:HHX851986 HRT851980:HRT851986 IBP851980:IBP851986 ILL851980:ILL851986 IVH851980:IVH851986 JFD851980:JFD851986 JOZ851980:JOZ851986 JYV851980:JYV851986 KIR851980:KIR851986 KSN851980:KSN851986 LCJ851980:LCJ851986 LMF851980:LMF851986 LWB851980:LWB851986 MFX851980:MFX851986 MPT851980:MPT851986 MZP851980:MZP851986 NJL851980:NJL851986 NTH851980:NTH851986 ODD851980:ODD851986 OMZ851980:OMZ851986 OWV851980:OWV851986 PGR851980:PGR851986 PQN851980:PQN851986 QAJ851980:QAJ851986 QKF851980:QKF851986 QUB851980:QUB851986 RDX851980:RDX851986 RNT851980:RNT851986 RXP851980:RXP851986 SHL851980:SHL851986 SRH851980:SRH851986 TBD851980:TBD851986 TKZ851980:TKZ851986 TUV851980:TUV851986 UER851980:UER851986 UON851980:UON851986 UYJ851980:UYJ851986 VIF851980:VIF851986 VSB851980:VSB851986 WBX851980:WBX851986 WLT851980:WLT851986 WVP851980:WVP851986 H917516:H917522 JD917516:JD917522 SZ917516:SZ917522 ACV917516:ACV917522 AMR917516:AMR917522 AWN917516:AWN917522 BGJ917516:BGJ917522 BQF917516:BQF917522 CAB917516:CAB917522 CJX917516:CJX917522 CTT917516:CTT917522 DDP917516:DDP917522 DNL917516:DNL917522 DXH917516:DXH917522 EHD917516:EHD917522 EQZ917516:EQZ917522 FAV917516:FAV917522 FKR917516:FKR917522 FUN917516:FUN917522 GEJ917516:GEJ917522 GOF917516:GOF917522 GYB917516:GYB917522 HHX917516:HHX917522 HRT917516:HRT917522 IBP917516:IBP917522 ILL917516:ILL917522 IVH917516:IVH917522 JFD917516:JFD917522 JOZ917516:JOZ917522 JYV917516:JYV917522 KIR917516:KIR917522 KSN917516:KSN917522 LCJ917516:LCJ917522 LMF917516:LMF917522 LWB917516:LWB917522 MFX917516:MFX917522 MPT917516:MPT917522 MZP917516:MZP917522 NJL917516:NJL917522 NTH917516:NTH917522 ODD917516:ODD917522 OMZ917516:OMZ917522 OWV917516:OWV917522 PGR917516:PGR917522 PQN917516:PQN917522 QAJ917516:QAJ917522 QKF917516:QKF917522 QUB917516:QUB917522 RDX917516:RDX917522 RNT917516:RNT917522 RXP917516:RXP917522 SHL917516:SHL917522 SRH917516:SRH917522 TBD917516:TBD917522 TKZ917516:TKZ917522 TUV917516:TUV917522 UER917516:UER917522 UON917516:UON917522 UYJ917516:UYJ917522 VIF917516:VIF917522 VSB917516:VSB917522 WBX917516:WBX917522 WLT917516:WLT917522 WVP917516:WVP917522 H983052:H983058 JD983052:JD983058 SZ983052:SZ983058 ACV983052:ACV983058 AMR983052:AMR983058 AWN983052:AWN983058 BGJ983052:BGJ983058 BQF983052:BQF983058 CAB983052:CAB983058 CJX983052:CJX983058 CTT983052:CTT983058 DDP983052:DDP983058 DNL983052:DNL983058 DXH983052:DXH983058 EHD983052:EHD983058 EQZ983052:EQZ983058 FAV983052:FAV983058 FKR983052:FKR983058 FUN983052:FUN983058 GEJ983052:GEJ983058 GOF983052:GOF983058 GYB983052:GYB983058 HHX983052:HHX983058 HRT983052:HRT983058 IBP983052:IBP983058 ILL983052:ILL983058 IVH983052:IVH983058 JFD983052:JFD983058 JOZ983052:JOZ983058 JYV983052:JYV983058 KIR983052:KIR983058 KSN983052:KSN983058 LCJ983052:LCJ983058 LMF983052:LMF983058 LWB983052:LWB983058 MFX983052:MFX983058 MPT983052:MPT983058 MZP983052:MZP983058 NJL983052:NJL983058 NTH983052:NTH983058 ODD983052:ODD983058 OMZ983052:OMZ983058 OWV983052:OWV983058 PGR983052:PGR983058 PQN983052:PQN983058 QAJ983052:QAJ983058 QKF983052:QKF983058 QUB983052:QUB983058 RDX983052:RDX983058 RNT983052:RNT983058 RXP983052:RXP983058 SHL983052:SHL983058 SRH983052:SRH983058 TBD983052:TBD983058 TKZ983052:TKZ983058 TUV983052:TUV983058 UER983052:UER983058 UON983052:UON983058 UYJ983052:UYJ983058 VIF983052:VIF983058 VSB983052:VSB983058 WBX983052:WBX983058 WLT983052:WLT983058 WVP983052:WVP983058" xr:uid="{00000000-0002-0000-0400-000000000000}">
      <formula1>$AL$10:$AL$14</formula1>
    </dataValidation>
    <dataValidation type="list" allowBlank="1" showInputMessage="1" showErrorMessage="1" sqref="V12:V18 JR12:JR18 TN12:TN18 ADJ12:ADJ18 ANF12:ANF18 AXB12:AXB18 BGX12:BGX18 BQT12:BQT18 CAP12:CAP18 CKL12:CKL18 CUH12:CUH18 DED12:DED18 DNZ12:DNZ18 DXV12:DXV18 EHR12:EHR18 ERN12:ERN18 FBJ12:FBJ18 FLF12:FLF18 FVB12:FVB18 GEX12:GEX18 GOT12:GOT18 GYP12:GYP18 HIL12:HIL18 HSH12:HSH18 ICD12:ICD18 ILZ12:ILZ18 IVV12:IVV18 JFR12:JFR18 JPN12:JPN18 JZJ12:JZJ18 KJF12:KJF18 KTB12:KTB18 LCX12:LCX18 LMT12:LMT18 LWP12:LWP18 MGL12:MGL18 MQH12:MQH18 NAD12:NAD18 NJZ12:NJZ18 NTV12:NTV18 ODR12:ODR18 ONN12:ONN18 OXJ12:OXJ18 PHF12:PHF18 PRB12:PRB18 QAX12:QAX18 QKT12:QKT18 QUP12:QUP18 REL12:REL18 ROH12:ROH18 RYD12:RYD18 SHZ12:SHZ18 SRV12:SRV18 TBR12:TBR18 TLN12:TLN18 TVJ12:TVJ18 UFF12:UFF18 UPB12:UPB18 UYX12:UYX18 VIT12:VIT18 VSP12:VSP18 WCL12:WCL18 WMH12:WMH18 WWD12:WWD18 V65548:V65554 JR65548:JR65554 TN65548:TN65554 ADJ65548:ADJ65554 ANF65548:ANF65554 AXB65548:AXB65554 BGX65548:BGX65554 BQT65548:BQT65554 CAP65548:CAP65554 CKL65548:CKL65554 CUH65548:CUH65554 DED65548:DED65554 DNZ65548:DNZ65554 DXV65548:DXV65554 EHR65548:EHR65554 ERN65548:ERN65554 FBJ65548:FBJ65554 FLF65548:FLF65554 FVB65548:FVB65554 GEX65548:GEX65554 GOT65548:GOT65554 GYP65548:GYP65554 HIL65548:HIL65554 HSH65548:HSH65554 ICD65548:ICD65554 ILZ65548:ILZ65554 IVV65548:IVV65554 JFR65548:JFR65554 JPN65548:JPN65554 JZJ65548:JZJ65554 KJF65548:KJF65554 KTB65548:KTB65554 LCX65548:LCX65554 LMT65548:LMT65554 LWP65548:LWP65554 MGL65548:MGL65554 MQH65548:MQH65554 NAD65548:NAD65554 NJZ65548:NJZ65554 NTV65548:NTV65554 ODR65548:ODR65554 ONN65548:ONN65554 OXJ65548:OXJ65554 PHF65548:PHF65554 PRB65548:PRB65554 QAX65548:QAX65554 QKT65548:QKT65554 QUP65548:QUP65554 REL65548:REL65554 ROH65548:ROH65554 RYD65548:RYD65554 SHZ65548:SHZ65554 SRV65548:SRV65554 TBR65548:TBR65554 TLN65548:TLN65554 TVJ65548:TVJ65554 UFF65548:UFF65554 UPB65548:UPB65554 UYX65548:UYX65554 VIT65548:VIT65554 VSP65548:VSP65554 WCL65548:WCL65554 WMH65548:WMH65554 WWD65548:WWD65554 V131084:V131090 JR131084:JR131090 TN131084:TN131090 ADJ131084:ADJ131090 ANF131084:ANF131090 AXB131084:AXB131090 BGX131084:BGX131090 BQT131084:BQT131090 CAP131084:CAP131090 CKL131084:CKL131090 CUH131084:CUH131090 DED131084:DED131090 DNZ131084:DNZ131090 DXV131084:DXV131090 EHR131084:EHR131090 ERN131084:ERN131090 FBJ131084:FBJ131090 FLF131084:FLF131090 FVB131084:FVB131090 GEX131084:GEX131090 GOT131084:GOT131090 GYP131084:GYP131090 HIL131084:HIL131090 HSH131084:HSH131090 ICD131084:ICD131090 ILZ131084:ILZ131090 IVV131084:IVV131090 JFR131084:JFR131090 JPN131084:JPN131090 JZJ131084:JZJ131090 KJF131084:KJF131090 KTB131084:KTB131090 LCX131084:LCX131090 LMT131084:LMT131090 LWP131084:LWP131090 MGL131084:MGL131090 MQH131084:MQH131090 NAD131084:NAD131090 NJZ131084:NJZ131090 NTV131084:NTV131090 ODR131084:ODR131090 ONN131084:ONN131090 OXJ131084:OXJ131090 PHF131084:PHF131090 PRB131084:PRB131090 QAX131084:QAX131090 QKT131084:QKT131090 QUP131084:QUP131090 REL131084:REL131090 ROH131084:ROH131090 RYD131084:RYD131090 SHZ131084:SHZ131090 SRV131084:SRV131090 TBR131084:TBR131090 TLN131084:TLN131090 TVJ131084:TVJ131090 UFF131084:UFF131090 UPB131084:UPB131090 UYX131084:UYX131090 VIT131084:VIT131090 VSP131084:VSP131090 WCL131084:WCL131090 WMH131084:WMH131090 WWD131084:WWD131090 V196620:V196626 JR196620:JR196626 TN196620:TN196626 ADJ196620:ADJ196626 ANF196620:ANF196626 AXB196620:AXB196626 BGX196620:BGX196626 BQT196620:BQT196626 CAP196620:CAP196626 CKL196620:CKL196626 CUH196620:CUH196626 DED196620:DED196626 DNZ196620:DNZ196626 DXV196620:DXV196626 EHR196620:EHR196626 ERN196620:ERN196626 FBJ196620:FBJ196626 FLF196620:FLF196626 FVB196620:FVB196626 GEX196620:GEX196626 GOT196620:GOT196626 GYP196620:GYP196626 HIL196620:HIL196626 HSH196620:HSH196626 ICD196620:ICD196626 ILZ196620:ILZ196626 IVV196620:IVV196626 JFR196620:JFR196626 JPN196620:JPN196626 JZJ196620:JZJ196626 KJF196620:KJF196626 KTB196620:KTB196626 LCX196620:LCX196626 LMT196620:LMT196626 LWP196620:LWP196626 MGL196620:MGL196626 MQH196620:MQH196626 NAD196620:NAD196626 NJZ196620:NJZ196626 NTV196620:NTV196626 ODR196620:ODR196626 ONN196620:ONN196626 OXJ196620:OXJ196626 PHF196620:PHF196626 PRB196620:PRB196626 QAX196620:QAX196626 QKT196620:QKT196626 QUP196620:QUP196626 REL196620:REL196626 ROH196620:ROH196626 RYD196620:RYD196626 SHZ196620:SHZ196626 SRV196620:SRV196626 TBR196620:TBR196626 TLN196620:TLN196626 TVJ196620:TVJ196626 UFF196620:UFF196626 UPB196620:UPB196626 UYX196620:UYX196626 VIT196620:VIT196626 VSP196620:VSP196626 WCL196620:WCL196626 WMH196620:WMH196626 WWD196620:WWD196626 V262156:V262162 JR262156:JR262162 TN262156:TN262162 ADJ262156:ADJ262162 ANF262156:ANF262162 AXB262156:AXB262162 BGX262156:BGX262162 BQT262156:BQT262162 CAP262156:CAP262162 CKL262156:CKL262162 CUH262156:CUH262162 DED262156:DED262162 DNZ262156:DNZ262162 DXV262156:DXV262162 EHR262156:EHR262162 ERN262156:ERN262162 FBJ262156:FBJ262162 FLF262156:FLF262162 FVB262156:FVB262162 GEX262156:GEX262162 GOT262156:GOT262162 GYP262156:GYP262162 HIL262156:HIL262162 HSH262156:HSH262162 ICD262156:ICD262162 ILZ262156:ILZ262162 IVV262156:IVV262162 JFR262156:JFR262162 JPN262156:JPN262162 JZJ262156:JZJ262162 KJF262156:KJF262162 KTB262156:KTB262162 LCX262156:LCX262162 LMT262156:LMT262162 LWP262156:LWP262162 MGL262156:MGL262162 MQH262156:MQH262162 NAD262156:NAD262162 NJZ262156:NJZ262162 NTV262156:NTV262162 ODR262156:ODR262162 ONN262156:ONN262162 OXJ262156:OXJ262162 PHF262156:PHF262162 PRB262156:PRB262162 QAX262156:QAX262162 QKT262156:QKT262162 QUP262156:QUP262162 REL262156:REL262162 ROH262156:ROH262162 RYD262156:RYD262162 SHZ262156:SHZ262162 SRV262156:SRV262162 TBR262156:TBR262162 TLN262156:TLN262162 TVJ262156:TVJ262162 UFF262156:UFF262162 UPB262156:UPB262162 UYX262156:UYX262162 VIT262156:VIT262162 VSP262156:VSP262162 WCL262156:WCL262162 WMH262156:WMH262162 WWD262156:WWD262162 V327692:V327698 JR327692:JR327698 TN327692:TN327698 ADJ327692:ADJ327698 ANF327692:ANF327698 AXB327692:AXB327698 BGX327692:BGX327698 BQT327692:BQT327698 CAP327692:CAP327698 CKL327692:CKL327698 CUH327692:CUH327698 DED327692:DED327698 DNZ327692:DNZ327698 DXV327692:DXV327698 EHR327692:EHR327698 ERN327692:ERN327698 FBJ327692:FBJ327698 FLF327692:FLF327698 FVB327692:FVB327698 GEX327692:GEX327698 GOT327692:GOT327698 GYP327692:GYP327698 HIL327692:HIL327698 HSH327692:HSH327698 ICD327692:ICD327698 ILZ327692:ILZ327698 IVV327692:IVV327698 JFR327692:JFR327698 JPN327692:JPN327698 JZJ327692:JZJ327698 KJF327692:KJF327698 KTB327692:KTB327698 LCX327692:LCX327698 LMT327692:LMT327698 LWP327692:LWP327698 MGL327692:MGL327698 MQH327692:MQH327698 NAD327692:NAD327698 NJZ327692:NJZ327698 NTV327692:NTV327698 ODR327692:ODR327698 ONN327692:ONN327698 OXJ327692:OXJ327698 PHF327692:PHF327698 PRB327692:PRB327698 QAX327692:QAX327698 QKT327692:QKT327698 QUP327692:QUP327698 REL327692:REL327698 ROH327692:ROH327698 RYD327692:RYD327698 SHZ327692:SHZ327698 SRV327692:SRV327698 TBR327692:TBR327698 TLN327692:TLN327698 TVJ327692:TVJ327698 UFF327692:UFF327698 UPB327692:UPB327698 UYX327692:UYX327698 VIT327692:VIT327698 VSP327692:VSP327698 WCL327692:WCL327698 WMH327692:WMH327698 WWD327692:WWD327698 V393228:V393234 JR393228:JR393234 TN393228:TN393234 ADJ393228:ADJ393234 ANF393228:ANF393234 AXB393228:AXB393234 BGX393228:BGX393234 BQT393228:BQT393234 CAP393228:CAP393234 CKL393228:CKL393234 CUH393228:CUH393234 DED393228:DED393234 DNZ393228:DNZ393234 DXV393228:DXV393234 EHR393228:EHR393234 ERN393228:ERN393234 FBJ393228:FBJ393234 FLF393228:FLF393234 FVB393228:FVB393234 GEX393228:GEX393234 GOT393228:GOT393234 GYP393228:GYP393234 HIL393228:HIL393234 HSH393228:HSH393234 ICD393228:ICD393234 ILZ393228:ILZ393234 IVV393228:IVV393234 JFR393228:JFR393234 JPN393228:JPN393234 JZJ393228:JZJ393234 KJF393228:KJF393234 KTB393228:KTB393234 LCX393228:LCX393234 LMT393228:LMT393234 LWP393228:LWP393234 MGL393228:MGL393234 MQH393228:MQH393234 NAD393228:NAD393234 NJZ393228:NJZ393234 NTV393228:NTV393234 ODR393228:ODR393234 ONN393228:ONN393234 OXJ393228:OXJ393234 PHF393228:PHF393234 PRB393228:PRB393234 QAX393228:QAX393234 QKT393228:QKT393234 QUP393228:QUP393234 REL393228:REL393234 ROH393228:ROH393234 RYD393228:RYD393234 SHZ393228:SHZ393234 SRV393228:SRV393234 TBR393228:TBR393234 TLN393228:TLN393234 TVJ393228:TVJ393234 UFF393228:UFF393234 UPB393228:UPB393234 UYX393228:UYX393234 VIT393228:VIT393234 VSP393228:VSP393234 WCL393228:WCL393234 WMH393228:WMH393234 WWD393228:WWD393234 V458764:V458770 JR458764:JR458770 TN458764:TN458770 ADJ458764:ADJ458770 ANF458764:ANF458770 AXB458764:AXB458770 BGX458764:BGX458770 BQT458764:BQT458770 CAP458764:CAP458770 CKL458764:CKL458770 CUH458764:CUH458770 DED458764:DED458770 DNZ458764:DNZ458770 DXV458764:DXV458770 EHR458764:EHR458770 ERN458764:ERN458770 FBJ458764:FBJ458770 FLF458764:FLF458770 FVB458764:FVB458770 GEX458764:GEX458770 GOT458764:GOT458770 GYP458764:GYP458770 HIL458764:HIL458770 HSH458764:HSH458770 ICD458764:ICD458770 ILZ458764:ILZ458770 IVV458764:IVV458770 JFR458764:JFR458770 JPN458764:JPN458770 JZJ458764:JZJ458770 KJF458764:KJF458770 KTB458764:KTB458770 LCX458764:LCX458770 LMT458764:LMT458770 LWP458764:LWP458770 MGL458764:MGL458770 MQH458764:MQH458770 NAD458764:NAD458770 NJZ458764:NJZ458770 NTV458764:NTV458770 ODR458764:ODR458770 ONN458764:ONN458770 OXJ458764:OXJ458770 PHF458764:PHF458770 PRB458764:PRB458770 QAX458764:QAX458770 QKT458764:QKT458770 QUP458764:QUP458770 REL458764:REL458770 ROH458764:ROH458770 RYD458764:RYD458770 SHZ458764:SHZ458770 SRV458764:SRV458770 TBR458764:TBR458770 TLN458764:TLN458770 TVJ458764:TVJ458770 UFF458764:UFF458770 UPB458764:UPB458770 UYX458764:UYX458770 VIT458764:VIT458770 VSP458764:VSP458770 WCL458764:WCL458770 WMH458764:WMH458770 WWD458764:WWD458770 V524300:V524306 JR524300:JR524306 TN524300:TN524306 ADJ524300:ADJ524306 ANF524300:ANF524306 AXB524300:AXB524306 BGX524300:BGX524306 BQT524300:BQT524306 CAP524300:CAP524306 CKL524300:CKL524306 CUH524300:CUH524306 DED524300:DED524306 DNZ524300:DNZ524306 DXV524300:DXV524306 EHR524300:EHR524306 ERN524300:ERN524306 FBJ524300:FBJ524306 FLF524300:FLF524306 FVB524300:FVB524306 GEX524300:GEX524306 GOT524300:GOT524306 GYP524300:GYP524306 HIL524300:HIL524306 HSH524300:HSH524306 ICD524300:ICD524306 ILZ524300:ILZ524306 IVV524300:IVV524306 JFR524300:JFR524306 JPN524300:JPN524306 JZJ524300:JZJ524306 KJF524300:KJF524306 KTB524300:KTB524306 LCX524300:LCX524306 LMT524300:LMT524306 LWP524300:LWP524306 MGL524300:MGL524306 MQH524300:MQH524306 NAD524300:NAD524306 NJZ524300:NJZ524306 NTV524300:NTV524306 ODR524300:ODR524306 ONN524300:ONN524306 OXJ524300:OXJ524306 PHF524300:PHF524306 PRB524300:PRB524306 QAX524300:QAX524306 QKT524300:QKT524306 QUP524300:QUP524306 REL524300:REL524306 ROH524300:ROH524306 RYD524300:RYD524306 SHZ524300:SHZ524306 SRV524300:SRV524306 TBR524300:TBR524306 TLN524300:TLN524306 TVJ524300:TVJ524306 UFF524300:UFF524306 UPB524300:UPB524306 UYX524300:UYX524306 VIT524300:VIT524306 VSP524300:VSP524306 WCL524300:WCL524306 WMH524300:WMH524306 WWD524300:WWD524306 V589836:V589842 JR589836:JR589842 TN589836:TN589842 ADJ589836:ADJ589842 ANF589836:ANF589842 AXB589836:AXB589842 BGX589836:BGX589842 BQT589836:BQT589842 CAP589836:CAP589842 CKL589836:CKL589842 CUH589836:CUH589842 DED589836:DED589842 DNZ589836:DNZ589842 DXV589836:DXV589842 EHR589836:EHR589842 ERN589836:ERN589842 FBJ589836:FBJ589842 FLF589836:FLF589842 FVB589836:FVB589842 GEX589836:GEX589842 GOT589836:GOT589842 GYP589836:GYP589842 HIL589836:HIL589842 HSH589836:HSH589842 ICD589836:ICD589842 ILZ589836:ILZ589842 IVV589836:IVV589842 JFR589836:JFR589842 JPN589836:JPN589842 JZJ589836:JZJ589842 KJF589836:KJF589842 KTB589836:KTB589842 LCX589836:LCX589842 LMT589836:LMT589842 LWP589836:LWP589842 MGL589836:MGL589842 MQH589836:MQH589842 NAD589836:NAD589842 NJZ589836:NJZ589842 NTV589836:NTV589842 ODR589836:ODR589842 ONN589836:ONN589842 OXJ589836:OXJ589842 PHF589836:PHF589842 PRB589836:PRB589842 QAX589836:QAX589842 QKT589836:QKT589842 QUP589836:QUP589842 REL589836:REL589842 ROH589836:ROH589842 RYD589836:RYD589842 SHZ589836:SHZ589842 SRV589836:SRV589842 TBR589836:TBR589842 TLN589836:TLN589842 TVJ589836:TVJ589842 UFF589836:UFF589842 UPB589836:UPB589842 UYX589836:UYX589842 VIT589836:VIT589842 VSP589836:VSP589842 WCL589836:WCL589842 WMH589836:WMH589842 WWD589836:WWD589842 V655372:V655378 JR655372:JR655378 TN655372:TN655378 ADJ655372:ADJ655378 ANF655372:ANF655378 AXB655372:AXB655378 BGX655372:BGX655378 BQT655372:BQT655378 CAP655372:CAP655378 CKL655372:CKL655378 CUH655372:CUH655378 DED655372:DED655378 DNZ655372:DNZ655378 DXV655372:DXV655378 EHR655372:EHR655378 ERN655372:ERN655378 FBJ655372:FBJ655378 FLF655372:FLF655378 FVB655372:FVB655378 GEX655372:GEX655378 GOT655372:GOT655378 GYP655372:GYP655378 HIL655372:HIL655378 HSH655372:HSH655378 ICD655372:ICD655378 ILZ655372:ILZ655378 IVV655372:IVV655378 JFR655372:JFR655378 JPN655372:JPN655378 JZJ655372:JZJ655378 KJF655372:KJF655378 KTB655372:KTB655378 LCX655372:LCX655378 LMT655372:LMT655378 LWP655372:LWP655378 MGL655372:MGL655378 MQH655372:MQH655378 NAD655372:NAD655378 NJZ655372:NJZ655378 NTV655372:NTV655378 ODR655372:ODR655378 ONN655372:ONN655378 OXJ655372:OXJ655378 PHF655372:PHF655378 PRB655372:PRB655378 QAX655372:QAX655378 QKT655372:QKT655378 QUP655372:QUP655378 REL655372:REL655378 ROH655372:ROH655378 RYD655372:RYD655378 SHZ655372:SHZ655378 SRV655372:SRV655378 TBR655372:TBR655378 TLN655372:TLN655378 TVJ655372:TVJ655378 UFF655372:UFF655378 UPB655372:UPB655378 UYX655372:UYX655378 VIT655372:VIT655378 VSP655372:VSP655378 WCL655372:WCL655378 WMH655372:WMH655378 WWD655372:WWD655378 V720908:V720914 JR720908:JR720914 TN720908:TN720914 ADJ720908:ADJ720914 ANF720908:ANF720914 AXB720908:AXB720914 BGX720908:BGX720914 BQT720908:BQT720914 CAP720908:CAP720914 CKL720908:CKL720914 CUH720908:CUH720914 DED720908:DED720914 DNZ720908:DNZ720914 DXV720908:DXV720914 EHR720908:EHR720914 ERN720908:ERN720914 FBJ720908:FBJ720914 FLF720908:FLF720914 FVB720908:FVB720914 GEX720908:GEX720914 GOT720908:GOT720914 GYP720908:GYP720914 HIL720908:HIL720914 HSH720908:HSH720914 ICD720908:ICD720914 ILZ720908:ILZ720914 IVV720908:IVV720914 JFR720908:JFR720914 JPN720908:JPN720914 JZJ720908:JZJ720914 KJF720908:KJF720914 KTB720908:KTB720914 LCX720908:LCX720914 LMT720908:LMT720914 LWP720908:LWP720914 MGL720908:MGL720914 MQH720908:MQH720914 NAD720908:NAD720914 NJZ720908:NJZ720914 NTV720908:NTV720914 ODR720908:ODR720914 ONN720908:ONN720914 OXJ720908:OXJ720914 PHF720908:PHF720914 PRB720908:PRB720914 QAX720908:QAX720914 QKT720908:QKT720914 QUP720908:QUP720914 REL720908:REL720914 ROH720908:ROH720914 RYD720908:RYD720914 SHZ720908:SHZ720914 SRV720908:SRV720914 TBR720908:TBR720914 TLN720908:TLN720914 TVJ720908:TVJ720914 UFF720908:UFF720914 UPB720908:UPB720914 UYX720908:UYX720914 VIT720908:VIT720914 VSP720908:VSP720914 WCL720908:WCL720914 WMH720908:WMH720914 WWD720908:WWD720914 V786444:V786450 JR786444:JR786450 TN786444:TN786450 ADJ786444:ADJ786450 ANF786444:ANF786450 AXB786444:AXB786450 BGX786444:BGX786450 BQT786444:BQT786450 CAP786444:CAP786450 CKL786444:CKL786450 CUH786444:CUH786450 DED786444:DED786450 DNZ786444:DNZ786450 DXV786444:DXV786450 EHR786444:EHR786450 ERN786444:ERN786450 FBJ786444:FBJ786450 FLF786444:FLF786450 FVB786444:FVB786450 GEX786444:GEX786450 GOT786444:GOT786450 GYP786444:GYP786450 HIL786444:HIL786450 HSH786444:HSH786450 ICD786444:ICD786450 ILZ786444:ILZ786450 IVV786444:IVV786450 JFR786444:JFR786450 JPN786444:JPN786450 JZJ786444:JZJ786450 KJF786444:KJF786450 KTB786444:KTB786450 LCX786444:LCX786450 LMT786444:LMT786450 LWP786444:LWP786450 MGL786444:MGL786450 MQH786444:MQH786450 NAD786444:NAD786450 NJZ786444:NJZ786450 NTV786444:NTV786450 ODR786444:ODR786450 ONN786444:ONN786450 OXJ786444:OXJ786450 PHF786444:PHF786450 PRB786444:PRB786450 QAX786444:QAX786450 QKT786444:QKT786450 QUP786444:QUP786450 REL786444:REL786450 ROH786444:ROH786450 RYD786444:RYD786450 SHZ786444:SHZ786450 SRV786444:SRV786450 TBR786444:TBR786450 TLN786444:TLN786450 TVJ786444:TVJ786450 UFF786444:UFF786450 UPB786444:UPB786450 UYX786444:UYX786450 VIT786444:VIT786450 VSP786444:VSP786450 WCL786444:WCL786450 WMH786444:WMH786450 WWD786444:WWD786450 V851980:V851986 JR851980:JR851986 TN851980:TN851986 ADJ851980:ADJ851986 ANF851980:ANF851986 AXB851980:AXB851986 BGX851980:BGX851986 BQT851980:BQT851986 CAP851980:CAP851986 CKL851980:CKL851986 CUH851980:CUH851986 DED851980:DED851986 DNZ851980:DNZ851986 DXV851980:DXV851986 EHR851980:EHR851986 ERN851980:ERN851986 FBJ851980:FBJ851986 FLF851980:FLF851986 FVB851980:FVB851986 GEX851980:GEX851986 GOT851980:GOT851986 GYP851980:GYP851986 HIL851980:HIL851986 HSH851980:HSH851986 ICD851980:ICD851986 ILZ851980:ILZ851986 IVV851980:IVV851986 JFR851980:JFR851986 JPN851980:JPN851986 JZJ851980:JZJ851986 KJF851980:KJF851986 KTB851980:KTB851986 LCX851980:LCX851986 LMT851980:LMT851986 LWP851980:LWP851986 MGL851980:MGL851986 MQH851980:MQH851986 NAD851980:NAD851986 NJZ851980:NJZ851986 NTV851980:NTV851986 ODR851980:ODR851986 ONN851980:ONN851986 OXJ851980:OXJ851986 PHF851980:PHF851986 PRB851980:PRB851986 QAX851980:QAX851986 QKT851980:QKT851986 QUP851980:QUP851986 REL851980:REL851986 ROH851980:ROH851986 RYD851980:RYD851986 SHZ851980:SHZ851986 SRV851980:SRV851986 TBR851980:TBR851986 TLN851980:TLN851986 TVJ851980:TVJ851986 UFF851980:UFF851986 UPB851980:UPB851986 UYX851980:UYX851986 VIT851980:VIT851986 VSP851980:VSP851986 WCL851980:WCL851986 WMH851980:WMH851986 WWD851980:WWD851986 V917516:V917522 JR917516:JR917522 TN917516:TN917522 ADJ917516:ADJ917522 ANF917516:ANF917522 AXB917516:AXB917522 BGX917516:BGX917522 BQT917516:BQT917522 CAP917516:CAP917522 CKL917516:CKL917522 CUH917516:CUH917522 DED917516:DED917522 DNZ917516:DNZ917522 DXV917516:DXV917522 EHR917516:EHR917522 ERN917516:ERN917522 FBJ917516:FBJ917522 FLF917516:FLF917522 FVB917516:FVB917522 GEX917516:GEX917522 GOT917516:GOT917522 GYP917516:GYP917522 HIL917516:HIL917522 HSH917516:HSH917522 ICD917516:ICD917522 ILZ917516:ILZ917522 IVV917516:IVV917522 JFR917516:JFR917522 JPN917516:JPN917522 JZJ917516:JZJ917522 KJF917516:KJF917522 KTB917516:KTB917522 LCX917516:LCX917522 LMT917516:LMT917522 LWP917516:LWP917522 MGL917516:MGL917522 MQH917516:MQH917522 NAD917516:NAD917522 NJZ917516:NJZ917522 NTV917516:NTV917522 ODR917516:ODR917522 ONN917516:ONN917522 OXJ917516:OXJ917522 PHF917516:PHF917522 PRB917516:PRB917522 QAX917516:QAX917522 QKT917516:QKT917522 QUP917516:QUP917522 REL917516:REL917522 ROH917516:ROH917522 RYD917516:RYD917522 SHZ917516:SHZ917522 SRV917516:SRV917522 TBR917516:TBR917522 TLN917516:TLN917522 TVJ917516:TVJ917522 UFF917516:UFF917522 UPB917516:UPB917522 UYX917516:UYX917522 VIT917516:VIT917522 VSP917516:VSP917522 WCL917516:WCL917522 WMH917516:WMH917522 WWD917516:WWD917522 V983052:V983058 JR983052:JR983058 TN983052:TN983058 ADJ983052:ADJ983058 ANF983052:ANF983058 AXB983052:AXB983058 BGX983052:BGX983058 BQT983052:BQT983058 CAP983052:CAP983058 CKL983052:CKL983058 CUH983052:CUH983058 DED983052:DED983058 DNZ983052:DNZ983058 DXV983052:DXV983058 EHR983052:EHR983058 ERN983052:ERN983058 FBJ983052:FBJ983058 FLF983052:FLF983058 FVB983052:FVB983058 GEX983052:GEX983058 GOT983052:GOT983058 GYP983052:GYP983058 HIL983052:HIL983058 HSH983052:HSH983058 ICD983052:ICD983058 ILZ983052:ILZ983058 IVV983052:IVV983058 JFR983052:JFR983058 JPN983052:JPN983058 JZJ983052:JZJ983058 KJF983052:KJF983058 KTB983052:KTB983058 LCX983052:LCX983058 LMT983052:LMT983058 LWP983052:LWP983058 MGL983052:MGL983058 MQH983052:MQH983058 NAD983052:NAD983058 NJZ983052:NJZ983058 NTV983052:NTV983058 ODR983052:ODR983058 ONN983052:ONN983058 OXJ983052:OXJ983058 PHF983052:PHF983058 PRB983052:PRB983058 QAX983052:QAX983058 QKT983052:QKT983058 QUP983052:QUP983058 REL983052:REL983058 ROH983052:ROH983058 RYD983052:RYD983058 SHZ983052:SHZ983058 SRV983052:SRV983058 TBR983052:TBR983058 TLN983052:TLN983058 TVJ983052:TVJ983058 UFF983052:UFF983058 UPB983052:UPB983058 UYX983052:UYX983058 VIT983052:VIT983058 VSP983052:VSP983058 WCL983052:WCL983058 WMH983052:WMH983058 WWD983052:WWD983058" xr:uid="{00000000-0002-0000-0400-000001000000}">
      <formula1>$AH$14:$AK$14</formula1>
    </dataValidation>
    <dataValidation type="list" allowBlank="1" showInputMessage="1" showErrorMessage="1" sqref="T12 JP12 TL12 ADH12 AND12 AWZ12 BGV12 BQR12 CAN12 CKJ12 CUF12 DEB12 DNX12 DXT12 EHP12 ERL12 FBH12 FLD12 FUZ12 GEV12 GOR12 GYN12 HIJ12 HSF12 ICB12 ILX12 IVT12 JFP12 JPL12 JZH12 KJD12 KSZ12 LCV12 LMR12 LWN12 MGJ12 MQF12 NAB12 NJX12 NTT12 ODP12 ONL12 OXH12 PHD12 PQZ12 QAV12 QKR12 QUN12 REJ12 ROF12 RYB12 SHX12 SRT12 TBP12 TLL12 TVH12 UFD12 UOZ12 UYV12 VIR12 VSN12 WCJ12 WMF12 WWB12 T65548 JP65548 TL65548 ADH65548 AND65548 AWZ65548 BGV65548 BQR65548 CAN65548 CKJ65548 CUF65548 DEB65548 DNX65548 DXT65548 EHP65548 ERL65548 FBH65548 FLD65548 FUZ65548 GEV65548 GOR65548 GYN65548 HIJ65548 HSF65548 ICB65548 ILX65548 IVT65548 JFP65548 JPL65548 JZH65548 KJD65548 KSZ65548 LCV65548 LMR65548 LWN65548 MGJ65548 MQF65548 NAB65548 NJX65548 NTT65548 ODP65548 ONL65548 OXH65548 PHD65548 PQZ65548 QAV65548 QKR65548 QUN65548 REJ65548 ROF65548 RYB65548 SHX65548 SRT65548 TBP65548 TLL65548 TVH65548 UFD65548 UOZ65548 UYV65548 VIR65548 VSN65548 WCJ65548 WMF65548 WWB65548 T131084 JP131084 TL131084 ADH131084 AND131084 AWZ131084 BGV131084 BQR131084 CAN131084 CKJ131084 CUF131084 DEB131084 DNX131084 DXT131084 EHP131084 ERL131084 FBH131084 FLD131084 FUZ131084 GEV131084 GOR131084 GYN131084 HIJ131084 HSF131084 ICB131084 ILX131084 IVT131084 JFP131084 JPL131084 JZH131084 KJD131084 KSZ131084 LCV131084 LMR131084 LWN131084 MGJ131084 MQF131084 NAB131084 NJX131084 NTT131084 ODP131084 ONL131084 OXH131084 PHD131084 PQZ131084 QAV131084 QKR131084 QUN131084 REJ131084 ROF131084 RYB131084 SHX131084 SRT131084 TBP131084 TLL131084 TVH131084 UFD131084 UOZ131084 UYV131084 VIR131084 VSN131084 WCJ131084 WMF131084 WWB131084 T196620 JP196620 TL196620 ADH196620 AND196620 AWZ196620 BGV196620 BQR196620 CAN196620 CKJ196620 CUF196620 DEB196620 DNX196620 DXT196620 EHP196620 ERL196620 FBH196620 FLD196620 FUZ196620 GEV196620 GOR196620 GYN196620 HIJ196620 HSF196620 ICB196620 ILX196620 IVT196620 JFP196620 JPL196620 JZH196620 KJD196620 KSZ196620 LCV196620 LMR196620 LWN196620 MGJ196620 MQF196620 NAB196620 NJX196620 NTT196620 ODP196620 ONL196620 OXH196620 PHD196620 PQZ196620 QAV196620 QKR196620 QUN196620 REJ196620 ROF196620 RYB196620 SHX196620 SRT196620 TBP196620 TLL196620 TVH196620 UFD196620 UOZ196620 UYV196620 VIR196620 VSN196620 WCJ196620 WMF196620 WWB196620 T262156 JP262156 TL262156 ADH262156 AND262156 AWZ262156 BGV262156 BQR262156 CAN262156 CKJ262156 CUF262156 DEB262156 DNX262156 DXT262156 EHP262156 ERL262156 FBH262156 FLD262156 FUZ262156 GEV262156 GOR262156 GYN262156 HIJ262156 HSF262156 ICB262156 ILX262156 IVT262156 JFP262156 JPL262156 JZH262156 KJD262156 KSZ262156 LCV262156 LMR262156 LWN262156 MGJ262156 MQF262156 NAB262156 NJX262156 NTT262156 ODP262156 ONL262156 OXH262156 PHD262156 PQZ262156 QAV262156 QKR262156 QUN262156 REJ262156 ROF262156 RYB262156 SHX262156 SRT262156 TBP262156 TLL262156 TVH262156 UFD262156 UOZ262156 UYV262156 VIR262156 VSN262156 WCJ262156 WMF262156 WWB262156 T327692 JP327692 TL327692 ADH327692 AND327692 AWZ327692 BGV327692 BQR327692 CAN327692 CKJ327692 CUF327692 DEB327692 DNX327692 DXT327692 EHP327692 ERL327692 FBH327692 FLD327692 FUZ327692 GEV327692 GOR327692 GYN327692 HIJ327692 HSF327692 ICB327692 ILX327692 IVT327692 JFP327692 JPL327692 JZH327692 KJD327692 KSZ327692 LCV327692 LMR327692 LWN327692 MGJ327692 MQF327692 NAB327692 NJX327692 NTT327692 ODP327692 ONL327692 OXH327692 PHD327692 PQZ327692 QAV327692 QKR327692 QUN327692 REJ327692 ROF327692 RYB327692 SHX327692 SRT327692 TBP327692 TLL327692 TVH327692 UFD327692 UOZ327692 UYV327692 VIR327692 VSN327692 WCJ327692 WMF327692 WWB327692 T393228 JP393228 TL393228 ADH393228 AND393228 AWZ393228 BGV393228 BQR393228 CAN393228 CKJ393228 CUF393228 DEB393228 DNX393228 DXT393228 EHP393228 ERL393228 FBH393228 FLD393228 FUZ393228 GEV393228 GOR393228 GYN393228 HIJ393228 HSF393228 ICB393228 ILX393228 IVT393228 JFP393228 JPL393228 JZH393228 KJD393228 KSZ393228 LCV393228 LMR393228 LWN393228 MGJ393228 MQF393228 NAB393228 NJX393228 NTT393228 ODP393228 ONL393228 OXH393228 PHD393228 PQZ393228 QAV393228 QKR393228 QUN393228 REJ393228 ROF393228 RYB393228 SHX393228 SRT393228 TBP393228 TLL393228 TVH393228 UFD393228 UOZ393228 UYV393228 VIR393228 VSN393228 WCJ393228 WMF393228 WWB393228 T458764 JP458764 TL458764 ADH458764 AND458764 AWZ458764 BGV458764 BQR458764 CAN458764 CKJ458764 CUF458764 DEB458764 DNX458764 DXT458764 EHP458764 ERL458764 FBH458764 FLD458764 FUZ458764 GEV458764 GOR458764 GYN458764 HIJ458764 HSF458764 ICB458764 ILX458764 IVT458764 JFP458764 JPL458764 JZH458764 KJD458764 KSZ458764 LCV458764 LMR458764 LWN458764 MGJ458764 MQF458764 NAB458764 NJX458764 NTT458764 ODP458764 ONL458764 OXH458764 PHD458764 PQZ458764 QAV458764 QKR458764 QUN458764 REJ458764 ROF458764 RYB458764 SHX458764 SRT458764 TBP458764 TLL458764 TVH458764 UFD458764 UOZ458764 UYV458764 VIR458764 VSN458764 WCJ458764 WMF458764 WWB458764 T524300 JP524300 TL524300 ADH524300 AND524300 AWZ524300 BGV524300 BQR524300 CAN524300 CKJ524300 CUF524300 DEB524300 DNX524300 DXT524300 EHP524300 ERL524300 FBH524300 FLD524300 FUZ524300 GEV524300 GOR524300 GYN524300 HIJ524300 HSF524300 ICB524300 ILX524300 IVT524300 JFP524300 JPL524300 JZH524300 KJD524300 KSZ524300 LCV524300 LMR524300 LWN524300 MGJ524300 MQF524300 NAB524300 NJX524300 NTT524300 ODP524300 ONL524300 OXH524300 PHD524300 PQZ524300 QAV524300 QKR524300 QUN524300 REJ524300 ROF524300 RYB524300 SHX524300 SRT524300 TBP524300 TLL524300 TVH524300 UFD524300 UOZ524300 UYV524300 VIR524300 VSN524300 WCJ524300 WMF524300 WWB524300 T589836 JP589836 TL589836 ADH589836 AND589836 AWZ589836 BGV589836 BQR589836 CAN589836 CKJ589836 CUF589836 DEB589836 DNX589836 DXT589836 EHP589836 ERL589836 FBH589836 FLD589836 FUZ589836 GEV589836 GOR589836 GYN589836 HIJ589836 HSF589836 ICB589836 ILX589836 IVT589836 JFP589836 JPL589836 JZH589836 KJD589836 KSZ589836 LCV589836 LMR589836 LWN589836 MGJ589836 MQF589836 NAB589836 NJX589836 NTT589836 ODP589836 ONL589836 OXH589836 PHD589836 PQZ589836 QAV589836 QKR589836 QUN589836 REJ589836 ROF589836 RYB589836 SHX589836 SRT589836 TBP589836 TLL589836 TVH589836 UFD589836 UOZ589836 UYV589836 VIR589836 VSN589836 WCJ589836 WMF589836 WWB589836 T655372 JP655372 TL655372 ADH655372 AND655372 AWZ655372 BGV655372 BQR655372 CAN655372 CKJ655372 CUF655372 DEB655372 DNX655372 DXT655372 EHP655372 ERL655372 FBH655372 FLD655372 FUZ655372 GEV655372 GOR655372 GYN655372 HIJ655372 HSF655372 ICB655372 ILX655372 IVT655372 JFP655372 JPL655372 JZH655372 KJD655372 KSZ655372 LCV655372 LMR655372 LWN655372 MGJ655372 MQF655372 NAB655372 NJX655372 NTT655372 ODP655372 ONL655372 OXH655372 PHD655372 PQZ655372 QAV655372 QKR655372 QUN655372 REJ655372 ROF655372 RYB655372 SHX655372 SRT655372 TBP655372 TLL655372 TVH655372 UFD655372 UOZ655372 UYV655372 VIR655372 VSN655372 WCJ655372 WMF655372 WWB655372 T720908 JP720908 TL720908 ADH720908 AND720908 AWZ720908 BGV720908 BQR720908 CAN720908 CKJ720908 CUF720908 DEB720908 DNX720908 DXT720908 EHP720908 ERL720908 FBH720908 FLD720908 FUZ720908 GEV720908 GOR720908 GYN720908 HIJ720908 HSF720908 ICB720908 ILX720908 IVT720908 JFP720908 JPL720908 JZH720908 KJD720908 KSZ720908 LCV720908 LMR720908 LWN720908 MGJ720908 MQF720908 NAB720908 NJX720908 NTT720908 ODP720908 ONL720908 OXH720908 PHD720908 PQZ720908 QAV720908 QKR720908 QUN720908 REJ720908 ROF720908 RYB720908 SHX720908 SRT720908 TBP720908 TLL720908 TVH720908 UFD720908 UOZ720908 UYV720908 VIR720908 VSN720908 WCJ720908 WMF720908 WWB720908 T786444 JP786444 TL786444 ADH786444 AND786444 AWZ786444 BGV786444 BQR786444 CAN786444 CKJ786444 CUF786444 DEB786444 DNX786444 DXT786444 EHP786444 ERL786444 FBH786444 FLD786444 FUZ786444 GEV786444 GOR786444 GYN786444 HIJ786444 HSF786444 ICB786444 ILX786444 IVT786444 JFP786444 JPL786444 JZH786444 KJD786444 KSZ786444 LCV786444 LMR786444 LWN786444 MGJ786444 MQF786444 NAB786444 NJX786444 NTT786444 ODP786444 ONL786444 OXH786444 PHD786444 PQZ786444 QAV786444 QKR786444 QUN786444 REJ786444 ROF786444 RYB786444 SHX786444 SRT786444 TBP786444 TLL786444 TVH786444 UFD786444 UOZ786444 UYV786444 VIR786444 VSN786444 WCJ786444 WMF786444 WWB786444 T851980 JP851980 TL851980 ADH851980 AND851980 AWZ851980 BGV851980 BQR851980 CAN851980 CKJ851980 CUF851980 DEB851980 DNX851980 DXT851980 EHP851980 ERL851980 FBH851980 FLD851980 FUZ851980 GEV851980 GOR851980 GYN851980 HIJ851980 HSF851980 ICB851980 ILX851980 IVT851980 JFP851980 JPL851980 JZH851980 KJD851980 KSZ851980 LCV851980 LMR851980 LWN851980 MGJ851980 MQF851980 NAB851980 NJX851980 NTT851980 ODP851980 ONL851980 OXH851980 PHD851980 PQZ851980 QAV851980 QKR851980 QUN851980 REJ851980 ROF851980 RYB851980 SHX851980 SRT851980 TBP851980 TLL851980 TVH851980 UFD851980 UOZ851980 UYV851980 VIR851980 VSN851980 WCJ851980 WMF851980 WWB851980 T917516 JP917516 TL917516 ADH917516 AND917516 AWZ917516 BGV917516 BQR917516 CAN917516 CKJ917516 CUF917516 DEB917516 DNX917516 DXT917516 EHP917516 ERL917516 FBH917516 FLD917516 FUZ917516 GEV917516 GOR917516 GYN917516 HIJ917516 HSF917516 ICB917516 ILX917516 IVT917516 JFP917516 JPL917516 JZH917516 KJD917516 KSZ917516 LCV917516 LMR917516 LWN917516 MGJ917516 MQF917516 NAB917516 NJX917516 NTT917516 ODP917516 ONL917516 OXH917516 PHD917516 PQZ917516 QAV917516 QKR917516 QUN917516 REJ917516 ROF917516 RYB917516 SHX917516 SRT917516 TBP917516 TLL917516 TVH917516 UFD917516 UOZ917516 UYV917516 VIR917516 VSN917516 WCJ917516 WMF917516 WWB917516 T983052 JP983052 TL983052 ADH983052 AND983052 AWZ983052 BGV983052 BQR983052 CAN983052 CKJ983052 CUF983052 DEB983052 DNX983052 DXT983052 EHP983052 ERL983052 FBH983052 FLD983052 FUZ983052 GEV983052 GOR983052 GYN983052 HIJ983052 HSF983052 ICB983052 ILX983052 IVT983052 JFP983052 JPL983052 JZH983052 KJD983052 KSZ983052 LCV983052 LMR983052 LWN983052 MGJ983052 MQF983052 NAB983052 NJX983052 NTT983052 ODP983052 ONL983052 OXH983052 PHD983052 PQZ983052 QAV983052 QKR983052 QUN983052 REJ983052 ROF983052 RYB983052 SHX983052 SRT983052 TBP983052 TLL983052 TVH983052 UFD983052 UOZ983052 UYV983052 VIR983052 VSN983052 WCJ983052 WMF983052 WWB983052 S12:S13 JO12:JO13 TK12:TK13 ADG12:ADG13 ANC12:ANC13 AWY12:AWY13 BGU12:BGU13 BQQ12:BQQ13 CAM12:CAM13 CKI12:CKI13 CUE12:CUE13 DEA12:DEA13 DNW12:DNW13 DXS12:DXS13 EHO12:EHO13 ERK12:ERK13 FBG12:FBG13 FLC12:FLC13 FUY12:FUY13 GEU12:GEU13 GOQ12:GOQ13 GYM12:GYM13 HII12:HII13 HSE12:HSE13 ICA12:ICA13 ILW12:ILW13 IVS12:IVS13 JFO12:JFO13 JPK12:JPK13 JZG12:JZG13 KJC12:KJC13 KSY12:KSY13 LCU12:LCU13 LMQ12:LMQ13 LWM12:LWM13 MGI12:MGI13 MQE12:MQE13 NAA12:NAA13 NJW12:NJW13 NTS12:NTS13 ODO12:ODO13 ONK12:ONK13 OXG12:OXG13 PHC12:PHC13 PQY12:PQY13 QAU12:QAU13 QKQ12:QKQ13 QUM12:QUM13 REI12:REI13 ROE12:ROE13 RYA12:RYA13 SHW12:SHW13 SRS12:SRS13 TBO12:TBO13 TLK12:TLK13 TVG12:TVG13 UFC12:UFC13 UOY12:UOY13 UYU12:UYU13 VIQ12:VIQ13 VSM12:VSM13 WCI12:WCI13 WME12:WME13 WWA12:WWA13 S65548:S65549 JO65548:JO65549 TK65548:TK65549 ADG65548:ADG65549 ANC65548:ANC65549 AWY65548:AWY65549 BGU65548:BGU65549 BQQ65548:BQQ65549 CAM65548:CAM65549 CKI65548:CKI65549 CUE65548:CUE65549 DEA65548:DEA65549 DNW65548:DNW65549 DXS65548:DXS65549 EHO65548:EHO65549 ERK65548:ERK65549 FBG65548:FBG65549 FLC65548:FLC65549 FUY65548:FUY65549 GEU65548:GEU65549 GOQ65548:GOQ65549 GYM65548:GYM65549 HII65548:HII65549 HSE65548:HSE65549 ICA65548:ICA65549 ILW65548:ILW65549 IVS65548:IVS65549 JFO65548:JFO65549 JPK65548:JPK65549 JZG65548:JZG65549 KJC65548:KJC65549 KSY65548:KSY65549 LCU65548:LCU65549 LMQ65548:LMQ65549 LWM65548:LWM65549 MGI65548:MGI65549 MQE65548:MQE65549 NAA65548:NAA65549 NJW65548:NJW65549 NTS65548:NTS65549 ODO65548:ODO65549 ONK65548:ONK65549 OXG65548:OXG65549 PHC65548:PHC65549 PQY65548:PQY65549 QAU65548:QAU65549 QKQ65548:QKQ65549 QUM65548:QUM65549 REI65548:REI65549 ROE65548:ROE65549 RYA65548:RYA65549 SHW65548:SHW65549 SRS65548:SRS65549 TBO65548:TBO65549 TLK65548:TLK65549 TVG65548:TVG65549 UFC65548:UFC65549 UOY65548:UOY65549 UYU65548:UYU65549 VIQ65548:VIQ65549 VSM65548:VSM65549 WCI65548:WCI65549 WME65548:WME65549 WWA65548:WWA65549 S131084:S131085 JO131084:JO131085 TK131084:TK131085 ADG131084:ADG131085 ANC131084:ANC131085 AWY131084:AWY131085 BGU131084:BGU131085 BQQ131084:BQQ131085 CAM131084:CAM131085 CKI131084:CKI131085 CUE131084:CUE131085 DEA131084:DEA131085 DNW131084:DNW131085 DXS131084:DXS131085 EHO131084:EHO131085 ERK131084:ERK131085 FBG131084:FBG131085 FLC131084:FLC131085 FUY131084:FUY131085 GEU131084:GEU131085 GOQ131084:GOQ131085 GYM131084:GYM131085 HII131084:HII131085 HSE131084:HSE131085 ICA131084:ICA131085 ILW131084:ILW131085 IVS131084:IVS131085 JFO131084:JFO131085 JPK131084:JPK131085 JZG131084:JZG131085 KJC131084:KJC131085 KSY131084:KSY131085 LCU131084:LCU131085 LMQ131084:LMQ131085 LWM131084:LWM131085 MGI131084:MGI131085 MQE131084:MQE131085 NAA131084:NAA131085 NJW131084:NJW131085 NTS131084:NTS131085 ODO131084:ODO131085 ONK131084:ONK131085 OXG131084:OXG131085 PHC131084:PHC131085 PQY131084:PQY131085 QAU131084:QAU131085 QKQ131084:QKQ131085 QUM131084:QUM131085 REI131084:REI131085 ROE131084:ROE131085 RYA131084:RYA131085 SHW131084:SHW131085 SRS131084:SRS131085 TBO131084:TBO131085 TLK131084:TLK131085 TVG131084:TVG131085 UFC131084:UFC131085 UOY131084:UOY131085 UYU131084:UYU131085 VIQ131084:VIQ131085 VSM131084:VSM131085 WCI131084:WCI131085 WME131084:WME131085 WWA131084:WWA131085 S196620:S196621 JO196620:JO196621 TK196620:TK196621 ADG196620:ADG196621 ANC196620:ANC196621 AWY196620:AWY196621 BGU196620:BGU196621 BQQ196620:BQQ196621 CAM196620:CAM196621 CKI196620:CKI196621 CUE196620:CUE196621 DEA196620:DEA196621 DNW196620:DNW196621 DXS196620:DXS196621 EHO196620:EHO196621 ERK196620:ERK196621 FBG196620:FBG196621 FLC196620:FLC196621 FUY196620:FUY196621 GEU196620:GEU196621 GOQ196620:GOQ196621 GYM196620:GYM196621 HII196620:HII196621 HSE196620:HSE196621 ICA196620:ICA196621 ILW196620:ILW196621 IVS196620:IVS196621 JFO196620:JFO196621 JPK196620:JPK196621 JZG196620:JZG196621 KJC196620:KJC196621 KSY196620:KSY196621 LCU196620:LCU196621 LMQ196620:LMQ196621 LWM196620:LWM196621 MGI196620:MGI196621 MQE196620:MQE196621 NAA196620:NAA196621 NJW196620:NJW196621 NTS196620:NTS196621 ODO196620:ODO196621 ONK196620:ONK196621 OXG196620:OXG196621 PHC196620:PHC196621 PQY196620:PQY196621 QAU196620:QAU196621 QKQ196620:QKQ196621 QUM196620:QUM196621 REI196620:REI196621 ROE196620:ROE196621 RYA196620:RYA196621 SHW196620:SHW196621 SRS196620:SRS196621 TBO196620:TBO196621 TLK196620:TLK196621 TVG196620:TVG196621 UFC196620:UFC196621 UOY196620:UOY196621 UYU196620:UYU196621 VIQ196620:VIQ196621 VSM196620:VSM196621 WCI196620:WCI196621 WME196620:WME196621 WWA196620:WWA196621 S262156:S262157 JO262156:JO262157 TK262156:TK262157 ADG262156:ADG262157 ANC262156:ANC262157 AWY262156:AWY262157 BGU262156:BGU262157 BQQ262156:BQQ262157 CAM262156:CAM262157 CKI262156:CKI262157 CUE262156:CUE262157 DEA262156:DEA262157 DNW262156:DNW262157 DXS262156:DXS262157 EHO262156:EHO262157 ERK262156:ERK262157 FBG262156:FBG262157 FLC262156:FLC262157 FUY262156:FUY262157 GEU262156:GEU262157 GOQ262156:GOQ262157 GYM262156:GYM262157 HII262156:HII262157 HSE262156:HSE262157 ICA262156:ICA262157 ILW262156:ILW262157 IVS262156:IVS262157 JFO262156:JFO262157 JPK262156:JPK262157 JZG262156:JZG262157 KJC262156:KJC262157 KSY262156:KSY262157 LCU262156:LCU262157 LMQ262156:LMQ262157 LWM262156:LWM262157 MGI262156:MGI262157 MQE262156:MQE262157 NAA262156:NAA262157 NJW262156:NJW262157 NTS262156:NTS262157 ODO262156:ODO262157 ONK262156:ONK262157 OXG262156:OXG262157 PHC262156:PHC262157 PQY262156:PQY262157 QAU262156:QAU262157 QKQ262156:QKQ262157 QUM262156:QUM262157 REI262156:REI262157 ROE262156:ROE262157 RYA262156:RYA262157 SHW262156:SHW262157 SRS262156:SRS262157 TBO262156:TBO262157 TLK262156:TLK262157 TVG262156:TVG262157 UFC262156:UFC262157 UOY262156:UOY262157 UYU262156:UYU262157 VIQ262156:VIQ262157 VSM262156:VSM262157 WCI262156:WCI262157 WME262156:WME262157 WWA262156:WWA262157 S327692:S327693 JO327692:JO327693 TK327692:TK327693 ADG327692:ADG327693 ANC327692:ANC327693 AWY327692:AWY327693 BGU327692:BGU327693 BQQ327692:BQQ327693 CAM327692:CAM327693 CKI327692:CKI327693 CUE327692:CUE327693 DEA327692:DEA327693 DNW327692:DNW327693 DXS327692:DXS327693 EHO327692:EHO327693 ERK327692:ERK327693 FBG327692:FBG327693 FLC327692:FLC327693 FUY327692:FUY327693 GEU327692:GEU327693 GOQ327692:GOQ327693 GYM327692:GYM327693 HII327692:HII327693 HSE327692:HSE327693 ICA327692:ICA327693 ILW327692:ILW327693 IVS327692:IVS327693 JFO327692:JFO327693 JPK327692:JPK327693 JZG327692:JZG327693 KJC327692:KJC327693 KSY327692:KSY327693 LCU327692:LCU327693 LMQ327692:LMQ327693 LWM327692:LWM327693 MGI327692:MGI327693 MQE327692:MQE327693 NAA327692:NAA327693 NJW327692:NJW327693 NTS327692:NTS327693 ODO327692:ODO327693 ONK327692:ONK327693 OXG327692:OXG327693 PHC327692:PHC327693 PQY327692:PQY327693 QAU327692:QAU327693 QKQ327692:QKQ327693 QUM327692:QUM327693 REI327692:REI327693 ROE327692:ROE327693 RYA327692:RYA327693 SHW327692:SHW327693 SRS327692:SRS327693 TBO327692:TBO327693 TLK327692:TLK327693 TVG327692:TVG327693 UFC327692:UFC327693 UOY327692:UOY327693 UYU327692:UYU327693 VIQ327692:VIQ327693 VSM327692:VSM327693 WCI327692:WCI327693 WME327692:WME327693 WWA327692:WWA327693 S393228:S393229 JO393228:JO393229 TK393228:TK393229 ADG393228:ADG393229 ANC393228:ANC393229 AWY393228:AWY393229 BGU393228:BGU393229 BQQ393228:BQQ393229 CAM393228:CAM393229 CKI393228:CKI393229 CUE393228:CUE393229 DEA393228:DEA393229 DNW393228:DNW393229 DXS393228:DXS393229 EHO393228:EHO393229 ERK393228:ERK393229 FBG393228:FBG393229 FLC393228:FLC393229 FUY393228:FUY393229 GEU393228:GEU393229 GOQ393228:GOQ393229 GYM393228:GYM393229 HII393228:HII393229 HSE393228:HSE393229 ICA393228:ICA393229 ILW393228:ILW393229 IVS393228:IVS393229 JFO393228:JFO393229 JPK393228:JPK393229 JZG393228:JZG393229 KJC393228:KJC393229 KSY393228:KSY393229 LCU393228:LCU393229 LMQ393228:LMQ393229 LWM393228:LWM393229 MGI393228:MGI393229 MQE393228:MQE393229 NAA393228:NAA393229 NJW393228:NJW393229 NTS393228:NTS393229 ODO393228:ODO393229 ONK393228:ONK393229 OXG393228:OXG393229 PHC393228:PHC393229 PQY393228:PQY393229 QAU393228:QAU393229 QKQ393228:QKQ393229 QUM393228:QUM393229 REI393228:REI393229 ROE393228:ROE393229 RYA393228:RYA393229 SHW393228:SHW393229 SRS393228:SRS393229 TBO393228:TBO393229 TLK393228:TLK393229 TVG393228:TVG393229 UFC393228:UFC393229 UOY393228:UOY393229 UYU393228:UYU393229 VIQ393228:VIQ393229 VSM393228:VSM393229 WCI393228:WCI393229 WME393228:WME393229 WWA393228:WWA393229 S458764:S458765 JO458764:JO458765 TK458764:TK458765 ADG458764:ADG458765 ANC458764:ANC458765 AWY458764:AWY458765 BGU458764:BGU458765 BQQ458764:BQQ458765 CAM458764:CAM458765 CKI458764:CKI458765 CUE458764:CUE458765 DEA458764:DEA458765 DNW458764:DNW458765 DXS458764:DXS458765 EHO458764:EHO458765 ERK458764:ERK458765 FBG458764:FBG458765 FLC458764:FLC458765 FUY458764:FUY458765 GEU458764:GEU458765 GOQ458764:GOQ458765 GYM458764:GYM458765 HII458764:HII458765 HSE458764:HSE458765 ICA458764:ICA458765 ILW458764:ILW458765 IVS458764:IVS458765 JFO458764:JFO458765 JPK458764:JPK458765 JZG458764:JZG458765 KJC458764:KJC458765 KSY458764:KSY458765 LCU458764:LCU458765 LMQ458764:LMQ458765 LWM458764:LWM458765 MGI458764:MGI458765 MQE458764:MQE458765 NAA458764:NAA458765 NJW458764:NJW458765 NTS458764:NTS458765 ODO458764:ODO458765 ONK458764:ONK458765 OXG458764:OXG458765 PHC458764:PHC458765 PQY458764:PQY458765 QAU458764:QAU458765 QKQ458764:QKQ458765 QUM458764:QUM458765 REI458764:REI458765 ROE458764:ROE458765 RYA458764:RYA458765 SHW458764:SHW458765 SRS458764:SRS458765 TBO458764:TBO458765 TLK458764:TLK458765 TVG458764:TVG458765 UFC458764:UFC458765 UOY458764:UOY458765 UYU458764:UYU458765 VIQ458764:VIQ458765 VSM458764:VSM458765 WCI458764:WCI458765 WME458764:WME458765 WWA458764:WWA458765 S524300:S524301 JO524300:JO524301 TK524300:TK524301 ADG524300:ADG524301 ANC524300:ANC524301 AWY524300:AWY524301 BGU524300:BGU524301 BQQ524300:BQQ524301 CAM524300:CAM524301 CKI524300:CKI524301 CUE524300:CUE524301 DEA524300:DEA524301 DNW524300:DNW524301 DXS524300:DXS524301 EHO524300:EHO524301 ERK524300:ERK524301 FBG524300:FBG524301 FLC524300:FLC524301 FUY524300:FUY524301 GEU524300:GEU524301 GOQ524300:GOQ524301 GYM524300:GYM524301 HII524300:HII524301 HSE524300:HSE524301 ICA524300:ICA524301 ILW524300:ILW524301 IVS524300:IVS524301 JFO524300:JFO524301 JPK524300:JPK524301 JZG524300:JZG524301 KJC524300:KJC524301 KSY524300:KSY524301 LCU524300:LCU524301 LMQ524300:LMQ524301 LWM524300:LWM524301 MGI524300:MGI524301 MQE524300:MQE524301 NAA524300:NAA524301 NJW524300:NJW524301 NTS524300:NTS524301 ODO524300:ODO524301 ONK524300:ONK524301 OXG524300:OXG524301 PHC524300:PHC524301 PQY524300:PQY524301 QAU524300:QAU524301 QKQ524300:QKQ524301 QUM524300:QUM524301 REI524300:REI524301 ROE524300:ROE524301 RYA524300:RYA524301 SHW524300:SHW524301 SRS524300:SRS524301 TBO524300:TBO524301 TLK524300:TLK524301 TVG524300:TVG524301 UFC524300:UFC524301 UOY524300:UOY524301 UYU524300:UYU524301 VIQ524300:VIQ524301 VSM524300:VSM524301 WCI524300:WCI524301 WME524300:WME524301 WWA524300:WWA524301 S589836:S589837 JO589836:JO589837 TK589836:TK589837 ADG589836:ADG589837 ANC589836:ANC589837 AWY589836:AWY589837 BGU589836:BGU589837 BQQ589836:BQQ589837 CAM589836:CAM589837 CKI589836:CKI589837 CUE589836:CUE589837 DEA589836:DEA589837 DNW589836:DNW589837 DXS589836:DXS589837 EHO589836:EHO589837 ERK589836:ERK589837 FBG589836:FBG589837 FLC589836:FLC589837 FUY589836:FUY589837 GEU589836:GEU589837 GOQ589836:GOQ589837 GYM589836:GYM589837 HII589836:HII589837 HSE589836:HSE589837 ICA589836:ICA589837 ILW589836:ILW589837 IVS589836:IVS589837 JFO589836:JFO589837 JPK589836:JPK589837 JZG589836:JZG589837 KJC589836:KJC589837 KSY589836:KSY589837 LCU589836:LCU589837 LMQ589836:LMQ589837 LWM589836:LWM589837 MGI589836:MGI589837 MQE589836:MQE589837 NAA589836:NAA589837 NJW589836:NJW589837 NTS589836:NTS589837 ODO589836:ODO589837 ONK589836:ONK589837 OXG589836:OXG589837 PHC589836:PHC589837 PQY589836:PQY589837 QAU589836:QAU589837 QKQ589836:QKQ589837 QUM589836:QUM589837 REI589836:REI589837 ROE589836:ROE589837 RYA589836:RYA589837 SHW589836:SHW589837 SRS589836:SRS589837 TBO589836:TBO589837 TLK589836:TLK589837 TVG589836:TVG589837 UFC589836:UFC589837 UOY589836:UOY589837 UYU589836:UYU589837 VIQ589836:VIQ589837 VSM589836:VSM589837 WCI589836:WCI589837 WME589836:WME589837 WWA589836:WWA589837 S655372:S655373 JO655372:JO655373 TK655372:TK655373 ADG655372:ADG655373 ANC655372:ANC655373 AWY655372:AWY655373 BGU655372:BGU655373 BQQ655372:BQQ655373 CAM655372:CAM655373 CKI655372:CKI655373 CUE655372:CUE655373 DEA655372:DEA655373 DNW655372:DNW655373 DXS655372:DXS655373 EHO655372:EHO655373 ERK655372:ERK655373 FBG655372:FBG655373 FLC655372:FLC655373 FUY655372:FUY655373 GEU655372:GEU655373 GOQ655372:GOQ655373 GYM655372:GYM655373 HII655372:HII655373 HSE655372:HSE655373 ICA655372:ICA655373 ILW655372:ILW655373 IVS655372:IVS655373 JFO655372:JFO655373 JPK655372:JPK655373 JZG655372:JZG655373 KJC655372:KJC655373 KSY655372:KSY655373 LCU655372:LCU655373 LMQ655372:LMQ655373 LWM655372:LWM655373 MGI655372:MGI655373 MQE655372:MQE655373 NAA655372:NAA655373 NJW655372:NJW655373 NTS655372:NTS655373 ODO655372:ODO655373 ONK655372:ONK655373 OXG655372:OXG655373 PHC655372:PHC655373 PQY655372:PQY655373 QAU655372:QAU655373 QKQ655372:QKQ655373 QUM655372:QUM655373 REI655372:REI655373 ROE655372:ROE655373 RYA655372:RYA655373 SHW655372:SHW655373 SRS655372:SRS655373 TBO655372:TBO655373 TLK655372:TLK655373 TVG655372:TVG655373 UFC655372:UFC655373 UOY655372:UOY655373 UYU655372:UYU655373 VIQ655372:VIQ655373 VSM655372:VSM655373 WCI655372:WCI655373 WME655372:WME655373 WWA655372:WWA655373 S720908:S720909 JO720908:JO720909 TK720908:TK720909 ADG720908:ADG720909 ANC720908:ANC720909 AWY720908:AWY720909 BGU720908:BGU720909 BQQ720908:BQQ720909 CAM720908:CAM720909 CKI720908:CKI720909 CUE720908:CUE720909 DEA720908:DEA720909 DNW720908:DNW720909 DXS720908:DXS720909 EHO720908:EHO720909 ERK720908:ERK720909 FBG720908:FBG720909 FLC720908:FLC720909 FUY720908:FUY720909 GEU720908:GEU720909 GOQ720908:GOQ720909 GYM720908:GYM720909 HII720908:HII720909 HSE720908:HSE720909 ICA720908:ICA720909 ILW720908:ILW720909 IVS720908:IVS720909 JFO720908:JFO720909 JPK720908:JPK720909 JZG720908:JZG720909 KJC720908:KJC720909 KSY720908:KSY720909 LCU720908:LCU720909 LMQ720908:LMQ720909 LWM720908:LWM720909 MGI720908:MGI720909 MQE720908:MQE720909 NAA720908:NAA720909 NJW720908:NJW720909 NTS720908:NTS720909 ODO720908:ODO720909 ONK720908:ONK720909 OXG720908:OXG720909 PHC720908:PHC720909 PQY720908:PQY720909 QAU720908:QAU720909 QKQ720908:QKQ720909 QUM720908:QUM720909 REI720908:REI720909 ROE720908:ROE720909 RYA720908:RYA720909 SHW720908:SHW720909 SRS720908:SRS720909 TBO720908:TBO720909 TLK720908:TLK720909 TVG720908:TVG720909 UFC720908:UFC720909 UOY720908:UOY720909 UYU720908:UYU720909 VIQ720908:VIQ720909 VSM720908:VSM720909 WCI720908:WCI720909 WME720908:WME720909 WWA720908:WWA720909 S786444:S786445 JO786444:JO786445 TK786444:TK786445 ADG786444:ADG786445 ANC786444:ANC786445 AWY786444:AWY786445 BGU786444:BGU786445 BQQ786444:BQQ786445 CAM786444:CAM786445 CKI786444:CKI786445 CUE786444:CUE786445 DEA786444:DEA786445 DNW786444:DNW786445 DXS786444:DXS786445 EHO786444:EHO786445 ERK786444:ERK786445 FBG786444:FBG786445 FLC786444:FLC786445 FUY786444:FUY786445 GEU786444:GEU786445 GOQ786444:GOQ786445 GYM786444:GYM786445 HII786444:HII786445 HSE786444:HSE786445 ICA786444:ICA786445 ILW786444:ILW786445 IVS786444:IVS786445 JFO786444:JFO786445 JPK786444:JPK786445 JZG786444:JZG786445 KJC786444:KJC786445 KSY786444:KSY786445 LCU786444:LCU786445 LMQ786444:LMQ786445 LWM786444:LWM786445 MGI786444:MGI786445 MQE786444:MQE786445 NAA786444:NAA786445 NJW786444:NJW786445 NTS786444:NTS786445 ODO786444:ODO786445 ONK786444:ONK786445 OXG786444:OXG786445 PHC786444:PHC786445 PQY786444:PQY786445 QAU786444:QAU786445 QKQ786444:QKQ786445 QUM786444:QUM786445 REI786444:REI786445 ROE786444:ROE786445 RYA786444:RYA786445 SHW786444:SHW786445 SRS786444:SRS786445 TBO786444:TBO786445 TLK786444:TLK786445 TVG786444:TVG786445 UFC786444:UFC786445 UOY786444:UOY786445 UYU786444:UYU786445 VIQ786444:VIQ786445 VSM786444:VSM786445 WCI786444:WCI786445 WME786444:WME786445 WWA786444:WWA786445 S851980:S851981 JO851980:JO851981 TK851980:TK851981 ADG851980:ADG851981 ANC851980:ANC851981 AWY851980:AWY851981 BGU851980:BGU851981 BQQ851980:BQQ851981 CAM851980:CAM851981 CKI851980:CKI851981 CUE851980:CUE851981 DEA851980:DEA851981 DNW851980:DNW851981 DXS851980:DXS851981 EHO851980:EHO851981 ERK851980:ERK851981 FBG851980:FBG851981 FLC851980:FLC851981 FUY851980:FUY851981 GEU851980:GEU851981 GOQ851980:GOQ851981 GYM851980:GYM851981 HII851980:HII851981 HSE851980:HSE851981 ICA851980:ICA851981 ILW851980:ILW851981 IVS851980:IVS851981 JFO851980:JFO851981 JPK851980:JPK851981 JZG851980:JZG851981 KJC851980:KJC851981 KSY851980:KSY851981 LCU851980:LCU851981 LMQ851980:LMQ851981 LWM851980:LWM851981 MGI851980:MGI851981 MQE851980:MQE851981 NAA851980:NAA851981 NJW851980:NJW851981 NTS851980:NTS851981 ODO851980:ODO851981 ONK851980:ONK851981 OXG851980:OXG851981 PHC851980:PHC851981 PQY851980:PQY851981 QAU851980:QAU851981 QKQ851980:QKQ851981 QUM851980:QUM851981 REI851980:REI851981 ROE851980:ROE851981 RYA851980:RYA851981 SHW851980:SHW851981 SRS851980:SRS851981 TBO851980:TBO851981 TLK851980:TLK851981 TVG851980:TVG851981 UFC851980:UFC851981 UOY851980:UOY851981 UYU851980:UYU851981 VIQ851980:VIQ851981 VSM851980:VSM851981 WCI851980:WCI851981 WME851980:WME851981 WWA851980:WWA851981 S917516:S917517 JO917516:JO917517 TK917516:TK917517 ADG917516:ADG917517 ANC917516:ANC917517 AWY917516:AWY917517 BGU917516:BGU917517 BQQ917516:BQQ917517 CAM917516:CAM917517 CKI917516:CKI917517 CUE917516:CUE917517 DEA917516:DEA917517 DNW917516:DNW917517 DXS917516:DXS917517 EHO917516:EHO917517 ERK917516:ERK917517 FBG917516:FBG917517 FLC917516:FLC917517 FUY917516:FUY917517 GEU917516:GEU917517 GOQ917516:GOQ917517 GYM917516:GYM917517 HII917516:HII917517 HSE917516:HSE917517 ICA917516:ICA917517 ILW917516:ILW917517 IVS917516:IVS917517 JFO917516:JFO917517 JPK917516:JPK917517 JZG917516:JZG917517 KJC917516:KJC917517 KSY917516:KSY917517 LCU917516:LCU917517 LMQ917516:LMQ917517 LWM917516:LWM917517 MGI917516:MGI917517 MQE917516:MQE917517 NAA917516:NAA917517 NJW917516:NJW917517 NTS917516:NTS917517 ODO917516:ODO917517 ONK917516:ONK917517 OXG917516:OXG917517 PHC917516:PHC917517 PQY917516:PQY917517 QAU917516:QAU917517 QKQ917516:QKQ917517 QUM917516:QUM917517 REI917516:REI917517 ROE917516:ROE917517 RYA917516:RYA917517 SHW917516:SHW917517 SRS917516:SRS917517 TBO917516:TBO917517 TLK917516:TLK917517 TVG917516:TVG917517 UFC917516:UFC917517 UOY917516:UOY917517 UYU917516:UYU917517 VIQ917516:VIQ917517 VSM917516:VSM917517 WCI917516:WCI917517 WME917516:WME917517 WWA917516:WWA917517 S983052:S983053 JO983052:JO983053 TK983052:TK983053 ADG983052:ADG983053 ANC983052:ANC983053 AWY983052:AWY983053 BGU983052:BGU983053 BQQ983052:BQQ983053 CAM983052:CAM983053 CKI983052:CKI983053 CUE983052:CUE983053 DEA983052:DEA983053 DNW983052:DNW983053 DXS983052:DXS983053 EHO983052:EHO983053 ERK983052:ERK983053 FBG983052:FBG983053 FLC983052:FLC983053 FUY983052:FUY983053 GEU983052:GEU983053 GOQ983052:GOQ983053 GYM983052:GYM983053 HII983052:HII983053 HSE983052:HSE983053 ICA983052:ICA983053 ILW983052:ILW983053 IVS983052:IVS983053 JFO983052:JFO983053 JPK983052:JPK983053 JZG983052:JZG983053 KJC983052:KJC983053 KSY983052:KSY983053 LCU983052:LCU983053 LMQ983052:LMQ983053 LWM983052:LWM983053 MGI983052:MGI983053 MQE983052:MQE983053 NAA983052:NAA983053 NJW983052:NJW983053 NTS983052:NTS983053 ODO983052:ODO983053 ONK983052:ONK983053 OXG983052:OXG983053 PHC983052:PHC983053 PQY983052:PQY983053 QAU983052:QAU983053 QKQ983052:QKQ983053 QUM983052:QUM983053 REI983052:REI983053 ROE983052:ROE983053 RYA983052:RYA983053 SHW983052:SHW983053 SRS983052:SRS983053 TBO983052:TBO983053 TLK983052:TLK983053 TVG983052:TVG983053 UFC983052:UFC983053 UOY983052:UOY983053 UYU983052:UYU983053 VIQ983052:VIQ983053 VSM983052:VSM983053 WCI983052:WCI983053 WME983052:WME983053 WWA983052:WWA983053" xr:uid="{00000000-0002-0000-0400-000002000000}">
      <formula1>$AH$15:$AH$17</formula1>
    </dataValidation>
    <dataValidation type="list" allowBlank="1" showInputMessage="1" showErrorMessage="1" sqref="AA12:AA18 JW12:JW18 TS12:TS18 ADO12:ADO18 ANK12:ANK18 AXG12:AXG18 BHC12:BHC18 BQY12:BQY18 CAU12:CAU18 CKQ12:CKQ18 CUM12:CUM18 DEI12:DEI18 DOE12:DOE18 DYA12:DYA18 EHW12:EHW18 ERS12:ERS18 FBO12:FBO18 FLK12:FLK18 FVG12:FVG18 GFC12:GFC18 GOY12:GOY18 GYU12:GYU18 HIQ12:HIQ18 HSM12:HSM18 ICI12:ICI18 IME12:IME18 IWA12:IWA18 JFW12:JFW18 JPS12:JPS18 JZO12:JZO18 KJK12:KJK18 KTG12:KTG18 LDC12:LDC18 LMY12:LMY18 LWU12:LWU18 MGQ12:MGQ18 MQM12:MQM18 NAI12:NAI18 NKE12:NKE18 NUA12:NUA18 ODW12:ODW18 ONS12:ONS18 OXO12:OXO18 PHK12:PHK18 PRG12:PRG18 QBC12:QBC18 QKY12:QKY18 QUU12:QUU18 REQ12:REQ18 ROM12:ROM18 RYI12:RYI18 SIE12:SIE18 SSA12:SSA18 TBW12:TBW18 TLS12:TLS18 TVO12:TVO18 UFK12:UFK18 UPG12:UPG18 UZC12:UZC18 VIY12:VIY18 VSU12:VSU18 WCQ12:WCQ18 WMM12:WMM18 WWI12:WWI18 AA65548:AA65554 JW65548:JW65554 TS65548:TS65554 ADO65548:ADO65554 ANK65548:ANK65554 AXG65548:AXG65554 BHC65548:BHC65554 BQY65548:BQY65554 CAU65548:CAU65554 CKQ65548:CKQ65554 CUM65548:CUM65554 DEI65548:DEI65554 DOE65548:DOE65554 DYA65548:DYA65554 EHW65548:EHW65554 ERS65548:ERS65554 FBO65548:FBO65554 FLK65548:FLK65554 FVG65548:FVG65554 GFC65548:GFC65554 GOY65548:GOY65554 GYU65548:GYU65554 HIQ65548:HIQ65554 HSM65548:HSM65554 ICI65548:ICI65554 IME65548:IME65554 IWA65548:IWA65554 JFW65548:JFW65554 JPS65548:JPS65554 JZO65548:JZO65554 KJK65548:KJK65554 KTG65548:KTG65554 LDC65548:LDC65554 LMY65548:LMY65554 LWU65548:LWU65554 MGQ65548:MGQ65554 MQM65548:MQM65554 NAI65548:NAI65554 NKE65548:NKE65554 NUA65548:NUA65554 ODW65548:ODW65554 ONS65548:ONS65554 OXO65548:OXO65554 PHK65548:PHK65554 PRG65548:PRG65554 QBC65548:QBC65554 QKY65548:QKY65554 QUU65548:QUU65554 REQ65548:REQ65554 ROM65548:ROM65554 RYI65548:RYI65554 SIE65548:SIE65554 SSA65548:SSA65554 TBW65548:TBW65554 TLS65548:TLS65554 TVO65548:TVO65554 UFK65548:UFK65554 UPG65548:UPG65554 UZC65548:UZC65554 VIY65548:VIY65554 VSU65548:VSU65554 WCQ65548:WCQ65554 WMM65548:WMM65554 WWI65548:WWI65554 AA131084:AA131090 JW131084:JW131090 TS131084:TS131090 ADO131084:ADO131090 ANK131084:ANK131090 AXG131084:AXG131090 BHC131084:BHC131090 BQY131084:BQY131090 CAU131084:CAU131090 CKQ131084:CKQ131090 CUM131084:CUM131090 DEI131084:DEI131090 DOE131084:DOE131090 DYA131084:DYA131090 EHW131084:EHW131090 ERS131084:ERS131090 FBO131084:FBO131090 FLK131084:FLK131090 FVG131084:FVG131090 GFC131084:GFC131090 GOY131084:GOY131090 GYU131084:GYU131090 HIQ131084:HIQ131090 HSM131084:HSM131090 ICI131084:ICI131090 IME131084:IME131090 IWA131084:IWA131090 JFW131084:JFW131090 JPS131084:JPS131090 JZO131084:JZO131090 KJK131084:KJK131090 KTG131084:KTG131090 LDC131084:LDC131090 LMY131084:LMY131090 LWU131084:LWU131090 MGQ131084:MGQ131090 MQM131084:MQM131090 NAI131084:NAI131090 NKE131084:NKE131090 NUA131084:NUA131090 ODW131084:ODW131090 ONS131084:ONS131090 OXO131084:OXO131090 PHK131084:PHK131090 PRG131084:PRG131090 QBC131084:QBC131090 QKY131084:QKY131090 QUU131084:QUU131090 REQ131084:REQ131090 ROM131084:ROM131090 RYI131084:RYI131090 SIE131084:SIE131090 SSA131084:SSA131090 TBW131084:TBW131090 TLS131084:TLS131090 TVO131084:TVO131090 UFK131084:UFK131090 UPG131084:UPG131090 UZC131084:UZC131090 VIY131084:VIY131090 VSU131084:VSU131090 WCQ131084:WCQ131090 WMM131084:WMM131090 WWI131084:WWI131090 AA196620:AA196626 JW196620:JW196626 TS196620:TS196626 ADO196620:ADO196626 ANK196620:ANK196626 AXG196620:AXG196626 BHC196620:BHC196626 BQY196620:BQY196626 CAU196620:CAU196626 CKQ196620:CKQ196626 CUM196620:CUM196626 DEI196620:DEI196626 DOE196620:DOE196626 DYA196620:DYA196626 EHW196620:EHW196626 ERS196620:ERS196626 FBO196620:FBO196626 FLK196620:FLK196626 FVG196620:FVG196626 GFC196620:GFC196626 GOY196620:GOY196626 GYU196620:GYU196626 HIQ196620:HIQ196626 HSM196620:HSM196626 ICI196620:ICI196626 IME196620:IME196626 IWA196620:IWA196626 JFW196620:JFW196626 JPS196620:JPS196626 JZO196620:JZO196626 KJK196620:KJK196626 KTG196620:KTG196626 LDC196620:LDC196626 LMY196620:LMY196626 LWU196620:LWU196626 MGQ196620:MGQ196626 MQM196620:MQM196626 NAI196620:NAI196626 NKE196620:NKE196626 NUA196620:NUA196626 ODW196620:ODW196626 ONS196620:ONS196626 OXO196620:OXO196626 PHK196620:PHK196626 PRG196620:PRG196626 QBC196620:QBC196626 QKY196620:QKY196626 QUU196620:QUU196626 REQ196620:REQ196626 ROM196620:ROM196626 RYI196620:RYI196626 SIE196620:SIE196626 SSA196620:SSA196626 TBW196620:TBW196626 TLS196620:TLS196626 TVO196620:TVO196626 UFK196620:UFK196626 UPG196620:UPG196626 UZC196620:UZC196626 VIY196620:VIY196626 VSU196620:VSU196626 WCQ196620:WCQ196626 WMM196620:WMM196626 WWI196620:WWI196626 AA262156:AA262162 JW262156:JW262162 TS262156:TS262162 ADO262156:ADO262162 ANK262156:ANK262162 AXG262156:AXG262162 BHC262156:BHC262162 BQY262156:BQY262162 CAU262156:CAU262162 CKQ262156:CKQ262162 CUM262156:CUM262162 DEI262156:DEI262162 DOE262156:DOE262162 DYA262156:DYA262162 EHW262156:EHW262162 ERS262156:ERS262162 FBO262156:FBO262162 FLK262156:FLK262162 FVG262156:FVG262162 GFC262156:GFC262162 GOY262156:GOY262162 GYU262156:GYU262162 HIQ262156:HIQ262162 HSM262156:HSM262162 ICI262156:ICI262162 IME262156:IME262162 IWA262156:IWA262162 JFW262156:JFW262162 JPS262156:JPS262162 JZO262156:JZO262162 KJK262156:KJK262162 KTG262156:KTG262162 LDC262156:LDC262162 LMY262156:LMY262162 LWU262156:LWU262162 MGQ262156:MGQ262162 MQM262156:MQM262162 NAI262156:NAI262162 NKE262156:NKE262162 NUA262156:NUA262162 ODW262156:ODW262162 ONS262156:ONS262162 OXO262156:OXO262162 PHK262156:PHK262162 PRG262156:PRG262162 QBC262156:QBC262162 QKY262156:QKY262162 QUU262156:QUU262162 REQ262156:REQ262162 ROM262156:ROM262162 RYI262156:RYI262162 SIE262156:SIE262162 SSA262156:SSA262162 TBW262156:TBW262162 TLS262156:TLS262162 TVO262156:TVO262162 UFK262156:UFK262162 UPG262156:UPG262162 UZC262156:UZC262162 VIY262156:VIY262162 VSU262156:VSU262162 WCQ262156:WCQ262162 WMM262156:WMM262162 WWI262156:WWI262162 AA327692:AA327698 JW327692:JW327698 TS327692:TS327698 ADO327692:ADO327698 ANK327692:ANK327698 AXG327692:AXG327698 BHC327692:BHC327698 BQY327692:BQY327698 CAU327692:CAU327698 CKQ327692:CKQ327698 CUM327692:CUM327698 DEI327692:DEI327698 DOE327692:DOE327698 DYA327692:DYA327698 EHW327692:EHW327698 ERS327692:ERS327698 FBO327692:FBO327698 FLK327692:FLK327698 FVG327692:FVG327698 GFC327692:GFC327698 GOY327692:GOY327698 GYU327692:GYU327698 HIQ327692:HIQ327698 HSM327692:HSM327698 ICI327692:ICI327698 IME327692:IME327698 IWA327692:IWA327698 JFW327692:JFW327698 JPS327692:JPS327698 JZO327692:JZO327698 KJK327692:KJK327698 KTG327692:KTG327698 LDC327692:LDC327698 LMY327692:LMY327698 LWU327692:LWU327698 MGQ327692:MGQ327698 MQM327692:MQM327698 NAI327692:NAI327698 NKE327692:NKE327698 NUA327692:NUA327698 ODW327692:ODW327698 ONS327692:ONS327698 OXO327692:OXO327698 PHK327692:PHK327698 PRG327692:PRG327698 QBC327692:QBC327698 QKY327692:QKY327698 QUU327692:QUU327698 REQ327692:REQ327698 ROM327692:ROM327698 RYI327692:RYI327698 SIE327692:SIE327698 SSA327692:SSA327698 TBW327692:TBW327698 TLS327692:TLS327698 TVO327692:TVO327698 UFK327692:UFK327698 UPG327692:UPG327698 UZC327692:UZC327698 VIY327692:VIY327698 VSU327692:VSU327698 WCQ327692:WCQ327698 WMM327692:WMM327698 WWI327692:WWI327698 AA393228:AA393234 JW393228:JW393234 TS393228:TS393234 ADO393228:ADO393234 ANK393228:ANK393234 AXG393228:AXG393234 BHC393228:BHC393234 BQY393228:BQY393234 CAU393228:CAU393234 CKQ393228:CKQ393234 CUM393228:CUM393234 DEI393228:DEI393234 DOE393228:DOE393234 DYA393228:DYA393234 EHW393228:EHW393234 ERS393228:ERS393234 FBO393228:FBO393234 FLK393228:FLK393234 FVG393228:FVG393234 GFC393228:GFC393234 GOY393228:GOY393234 GYU393228:GYU393234 HIQ393228:HIQ393234 HSM393228:HSM393234 ICI393228:ICI393234 IME393228:IME393234 IWA393228:IWA393234 JFW393228:JFW393234 JPS393228:JPS393234 JZO393228:JZO393234 KJK393228:KJK393234 KTG393228:KTG393234 LDC393228:LDC393234 LMY393228:LMY393234 LWU393228:LWU393234 MGQ393228:MGQ393234 MQM393228:MQM393234 NAI393228:NAI393234 NKE393228:NKE393234 NUA393228:NUA393234 ODW393228:ODW393234 ONS393228:ONS393234 OXO393228:OXO393234 PHK393228:PHK393234 PRG393228:PRG393234 QBC393228:QBC393234 QKY393228:QKY393234 QUU393228:QUU393234 REQ393228:REQ393234 ROM393228:ROM393234 RYI393228:RYI393234 SIE393228:SIE393234 SSA393228:SSA393234 TBW393228:TBW393234 TLS393228:TLS393234 TVO393228:TVO393234 UFK393228:UFK393234 UPG393228:UPG393234 UZC393228:UZC393234 VIY393228:VIY393234 VSU393228:VSU393234 WCQ393228:WCQ393234 WMM393228:WMM393234 WWI393228:WWI393234 AA458764:AA458770 JW458764:JW458770 TS458764:TS458770 ADO458764:ADO458770 ANK458764:ANK458770 AXG458764:AXG458770 BHC458764:BHC458770 BQY458764:BQY458770 CAU458764:CAU458770 CKQ458764:CKQ458770 CUM458764:CUM458770 DEI458764:DEI458770 DOE458764:DOE458770 DYA458764:DYA458770 EHW458764:EHW458770 ERS458764:ERS458770 FBO458764:FBO458770 FLK458764:FLK458770 FVG458764:FVG458770 GFC458764:GFC458770 GOY458764:GOY458770 GYU458764:GYU458770 HIQ458764:HIQ458770 HSM458764:HSM458770 ICI458764:ICI458770 IME458764:IME458770 IWA458764:IWA458770 JFW458764:JFW458770 JPS458764:JPS458770 JZO458764:JZO458770 KJK458764:KJK458770 KTG458764:KTG458770 LDC458764:LDC458770 LMY458764:LMY458770 LWU458764:LWU458770 MGQ458764:MGQ458770 MQM458764:MQM458770 NAI458764:NAI458770 NKE458764:NKE458770 NUA458764:NUA458770 ODW458764:ODW458770 ONS458764:ONS458770 OXO458764:OXO458770 PHK458764:PHK458770 PRG458764:PRG458770 QBC458764:QBC458770 QKY458764:QKY458770 QUU458764:QUU458770 REQ458764:REQ458770 ROM458764:ROM458770 RYI458764:RYI458770 SIE458764:SIE458770 SSA458764:SSA458770 TBW458764:TBW458770 TLS458764:TLS458770 TVO458764:TVO458770 UFK458764:UFK458770 UPG458764:UPG458770 UZC458764:UZC458770 VIY458764:VIY458770 VSU458764:VSU458770 WCQ458764:WCQ458770 WMM458764:WMM458770 WWI458764:WWI458770 AA524300:AA524306 JW524300:JW524306 TS524300:TS524306 ADO524300:ADO524306 ANK524300:ANK524306 AXG524300:AXG524306 BHC524300:BHC524306 BQY524300:BQY524306 CAU524300:CAU524306 CKQ524300:CKQ524306 CUM524300:CUM524306 DEI524300:DEI524306 DOE524300:DOE524306 DYA524300:DYA524306 EHW524300:EHW524306 ERS524300:ERS524306 FBO524300:FBO524306 FLK524300:FLK524306 FVG524300:FVG524306 GFC524300:GFC524306 GOY524300:GOY524306 GYU524300:GYU524306 HIQ524300:HIQ524306 HSM524300:HSM524306 ICI524300:ICI524306 IME524300:IME524306 IWA524300:IWA524306 JFW524300:JFW524306 JPS524300:JPS524306 JZO524300:JZO524306 KJK524300:KJK524306 KTG524300:KTG524306 LDC524300:LDC524306 LMY524300:LMY524306 LWU524300:LWU524306 MGQ524300:MGQ524306 MQM524300:MQM524306 NAI524300:NAI524306 NKE524300:NKE524306 NUA524300:NUA524306 ODW524300:ODW524306 ONS524300:ONS524306 OXO524300:OXO524306 PHK524300:PHK524306 PRG524300:PRG524306 QBC524300:QBC524306 QKY524300:QKY524306 QUU524300:QUU524306 REQ524300:REQ524306 ROM524300:ROM524306 RYI524300:RYI524306 SIE524300:SIE524306 SSA524300:SSA524306 TBW524300:TBW524306 TLS524300:TLS524306 TVO524300:TVO524306 UFK524300:UFK524306 UPG524300:UPG524306 UZC524300:UZC524306 VIY524300:VIY524306 VSU524300:VSU524306 WCQ524300:WCQ524306 WMM524300:WMM524306 WWI524300:WWI524306 AA589836:AA589842 JW589836:JW589842 TS589836:TS589842 ADO589836:ADO589842 ANK589836:ANK589842 AXG589836:AXG589842 BHC589836:BHC589842 BQY589836:BQY589842 CAU589836:CAU589842 CKQ589836:CKQ589842 CUM589836:CUM589842 DEI589836:DEI589842 DOE589836:DOE589842 DYA589836:DYA589842 EHW589836:EHW589842 ERS589836:ERS589842 FBO589836:FBO589842 FLK589836:FLK589842 FVG589836:FVG589842 GFC589836:GFC589842 GOY589836:GOY589842 GYU589836:GYU589842 HIQ589836:HIQ589842 HSM589836:HSM589842 ICI589836:ICI589842 IME589836:IME589842 IWA589836:IWA589842 JFW589836:JFW589842 JPS589836:JPS589842 JZO589836:JZO589842 KJK589836:KJK589842 KTG589836:KTG589842 LDC589836:LDC589842 LMY589836:LMY589842 LWU589836:LWU589842 MGQ589836:MGQ589842 MQM589836:MQM589842 NAI589836:NAI589842 NKE589836:NKE589842 NUA589836:NUA589842 ODW589836:ODW589842 ONS589836:ONS589842 OXO589836:OXO589842 PHK589836:PHK589842 PRG589836:PRG589842 QBC589836:QBC589842 QKY589836:QKY589842 QUU589836:QUU589842 REQ589836:REQ589842 ROM589836:ROM589842 RYI589836:RYI589842 SIE589836:SIE589842 SSA589836:SSA589842 TBW589836:TBW589842 TLS589836:TLS589842 TVO589836:TVO589842 UFK589836:UFK589842 UPG589836:UPG589842 UZC589836:UZC589842 VIY589836:VIY589842 VSU589836:VSU589842 WCQ589836:WCQ589842 WMM589836:WMM589842 WWI589836:WWI589842 AA655372:AA655378 JW655372:JW655378 TS655372:TS655378 ADO655372:ADO655378 ANK655372:ANK655378 AXG655372:AXG655378 BHC655372:BHC655378 BQY655372:BQY655378 CAU655372:CAU655378 CKQ655372:CKQ655378 CUM655372:CUM655378 DEI655372:DEI655378 DOE655372:DOE655378 DYA655372:DYA655378 EHW655372:EHW655378 ERS655372:ERS655378 FBO655372:FBO655378 FLK655372:FLK655378 FVG655372:FVG655378 GFC655372:GFC655378 GOY655372:GOY655378 GYU655372:GYU655378 HIQ655372:HIQ655378 HSM655372:HSM655378 ICI655372:ICI655378 IME655372:IME655378 IWA655372:IWA655378 JFW655372:JFW655378 JPS655372:JPS655378 JZO655372:JZO655378 KJK655372:KJK655378 KTG655372:KTG655378 LDC655372:LDC655378 LMY655372:LMY655378 LWU655372:LWU655378 MGQ655372:MGQ655378 MQM655372:MQM655378 NAI655372:NAI655378 NKE655372:NKE655378 NUA655372:NUA655378 ODW655372:ODW655378 ONS655372:ONS655378 OXO655372:OXO655378 PHK655372:PHK655378 PRG655372:PRG655378 QBC655372:QBC655378 QKY655372:QKY655378 QUU655372:QUU655378 REQ655372:REQ655378 ROM655372:ROM655378 RYI655372:RYI655378 SIE655372:SIE655378 SSA655372:SSA655378 TBW655372:TBW655378 TLS655372:TLS655378 TVO655372:TVO655378 UFK655372:UFK655378 UPG655372:UPG655378 UZC655372:UZC655378 VIY655372:VIY655378 VSU655372:VSU655378 WCQ655372:WCQ655378 WMM655372:WMM655378 WWI655372:WWI655378 AA720908:AA720914 JW720908:JW720914 TS720908:TS720914 ADO720908:ADO720914 ANK720908:ANK720914 AXG720908:AXG720914 BHC720908:BHC720914 BQY720908:BQY720914 CAU720908:CAU720914 CKQ720908:CKQ720914 CUM720908:CUM720914 DEI720908:DEI720914 DOE720908:DOE720914 DYA720908:DYA720914 EHW720908:EHW720914 ERS720908:ERS720914 FBO720908:FBO720914 FLK720908:FLK720914 FVG720908:FVG720914 GFC720908:GFC720914 GOY720908:GOY720914 GYU720908:GYU720914 HIQ720908:HIQ720914 HSM720908:HSM720914 ICI720908:ICI720914 IME720908:IME720914 IWA720908:IWA720914 JFW720908:JFW720914 JPS720908:JPS720914 JZO720908:JZO720914 KJK720908:KJK720914 KTG720908:KTG720914 LDC720908:LDC720914 LMY720908:LMY720914 LWU720908:LWU720914 MGQ720908:MGQ720914 MQM720908:MQM720914 NAI720908:NAI720914 NKE720908:NKE720914 NUA720908:NUA720914 ODW720908:ODW720914 ONS720908:ONS720914 OXO720908:OXO720914 PHK720908:PHK720914 PRG720908:PRG720914 QBC720908:QBC720914 QKY720908:QKY720914 QUU720908:QUU720914 REQ720908:REQ720914 ROM720908:ROM720914 RYI720908:RYI720914 SIE720908:SIE720914 SSA720908:SSA720914 TBW720908:TBW720914 TLS720908:TLS720914 TVO720908:TVO720914 UFK720908:UFK720914 UPG720908:UPG720914 UZC720908:UZC720914 VIY720908:VIY720914 VSU720908:VSU720914 WCQ720908:WCQ720914 WMM720908:WMM720914 WWI720908:WWI720914 AA786444:AA786450 JW786444:JW786450 TS786444:TS786450 ADO786444:ADO786450 ANK786444:ANK786450 AXG786444:AXG786450 BHC786444:BHC786450 BQY786444:BQY786450 CAU786444:CAU786450 CKQ786444:CKQ786450 CUM786444:CUM786450 DEI786444:DEI786450 DOE786444:DOE786450 DYA786444:DYA786450 EHW786444:EHW786450 ERS786444:ERS786450 FBO786444:FBO786450 FLK786444:FLK786450 FVG786444:FVG786450 GFC786444:GFC786450 GOY786444:GOY786450 GYU786444:GYU786450 HIQ786444:HIQ786450 HSM786444:HSM786450 ICI786444:ICI786450 IME786444:IME786450 IWA786444:IWA786450 JFW786444:JFW786450 JPS786444:JPS786450 JZO786444:JZO786450 KJK786444:KJK786450 KTG786444:KTG786450 LDC786444:LDC786450 LMY786444:LMY786450 LWU786444:LWU786450 MGQ786444:MGQ786450 MQM786444:MQM786450 NAI786444:NAI786450 NKE786444:NKE786450 NUA786444:NUA786450 ODW786444:ODW786450 ONS786444:ONS786450 OXO786444:OXO786450 PHK786444:PHK786450 PRG786444:PRG786450 QBC786444:QBC786450 QKY786444:QKY786450 QUU786444:QUU786450 REQ786444:REQ786450 ROM786444:ROM786450 RYI786444:RYI786450 SIE786444:SIE786450 SSA786444:SSA786450 TBW786444:TBW786450 TLS786444:TLS786450 TVO786444:TVO786450 UFK786444:UFK786450 UPG786444:UPG786450 UZC786444:UZC786450 VIY786444:VIY786450 VSU786444:VSU786450 WCQ786444:WCQ786450 WMM786444:WMM786450 WWI786444:WWI786450 AA851980:AA851986 JW851980:JW851986 TS851980:TS851986 ADO851980:ADO851986 ANK851980:ANK851986 AXG851980:AXG851986 BHC851980:BHC851986 BQY851980:BQY851986 CAU851980:CAU851986 CKQ851980:CKQ851986 CUM851980:CUM851986 DEI851980:DEI851986 DOE851980:DOE851986 DYA851980:DYA851986 EHW851980:EHW851986 ERS851980:ERS851986 FBO851980:FBO851986 FLK851980:FLK851986 FVG851980:FVG851986 GFC851980:GFC851986 GOY851980:GOY851986 GYU851980:GYU851986 HIQ851980:HIQ851986 HSM851980:HSM851986 ICI851980:ICI851986 IME851980:IME851986 IWA851980:IWA851986 JFW851980:JFW851986 JPS851980:JPS851986 JZO851980:JZO851986 KJK851980:KJK851986 KTG851980:KTG851986 LDC851980:LDC851986 LMY851980:LMY851986 LWU851980:LWU851986 MGQ851980:MGQ851986 MQM851980:MQM851986 NAI851980:NAI851986 NKE851980:NKE851986 NUA851980:NUA851986 ODW851980:ODW851986 ONS851980:ONS851986 OXO851980:OXO851986 PHK851980:PHK851986 PRG851980:PRG851986 QBC851980:QBC851986 QKY851980:QKY851986 QUU851980:QUU851986 REQ851980:REQ851986 ROM851980:ROM851986 RYI851980:RYI851986 SIE851980:SIE851986 SSA851980:SSA851986 TBW851980:TBW851986 TLS851980:TLS851986 TVO851980:TVO851986 UFK851980:UFK851986 UPG851980:UPG851986 UZC851980:UZC851986 VIY851980:VIY851986 VSU851980:VSU851986 WCQ851980:WCQ851986 WMM851980:WMM851986 WWI851980:WWI851986 AA917516:AA917522 JW917516:JW917522 TS917516:TS917522 ADO917516:ADO917522 ANK917516:ANK917522 AXG917516:AXG917522 BHC917516:BHC917522 BQY917516:BQY917522 CAU917516:CAU917522 CKQ917516:CKQ917522 CUM917516:CUM917522 DEI917516:DEI917522 DOE917516:DOE917522 DYA917516:DYA917522 EHW917516:EHW917522 ERS917516:ERS917522 FBO917516:FBO917522 FLK917516:FLK917522 FVG917516:FVG917522 GFC917516:GFC917522 GOY917516:GOY917522 GYU917516:GYU917522 HIQ917516:HIQ917522 HSM917516:HSM917522 ICI917516:ICI917522 IME917516:IME917522 IWA917516:IWA917522 JFW917516:JFW917522 JPS917516:JPS917522 JZO917516:JZO917522 KJK917516:KJK917522 KTG917516:KTG917522 LDC917516:LDC917522 LMY917516:LMY917522 LWU917516:LWU917522 MGQ917516:MGQ917522 MQM917516:MQM917522 NAI917516:NAI917522 NKE917516:NKE917522 NUA917516:NUA917522 ODW917516:ODW917522 ONS917516:ONS917522 OXO917516:OXO917522 PHK917516:PHK917522 PRG917516:PRG917522 QBC917516:QBC917522 QKY917516:QKY917522 QUU917516:QUU917522 REQ917516:REQ917522 ROM917516:ROM917522 RYI917516:RYI917522 SIE917516:SIE917522 SSA917516:SSA917522 TBW917516:TBW917522 TLS917516:TLS917522 TVO917516:TVO917522 UFK917516:UFK917522 UPG917516:UPG917522 UZC917516:UZC917522 VIY917516:VIY917522 VSU917516:VSU917522 WCQ917516:WCQ917522 WMM917516:WMM917522 WWI917516:WWI917522 AA983052:AA983058 JW983052:JW983058 TS983052:TS983058 ADO983052:ADO983058 ANK983052:ANK983058 AXG983052:AXG983058 BHC983052:BHC983058 BQY983052:BQY983058 CAU983052:CAU983058 CKQ983052:CKQ983058 CUM983052:CUM983058 DEI983052:DEI983058 DOE983052:DOE983058 DYA983052:DYA983058 EHW983052:EHW983058 ERS983052:ERS983058 FBO983052:FBO983058 FLK983052:FLK983058 FVG983052:FVG983058 GFC983052:GFC983058 GOY983052:GOY983058 GYU983052:GYU983058 HIQ983052:HIQ983058 HSM983052:HSM983058 ICI983052:ICI983058 IME983052:IME983058 IWA983052:IWA983058 JFW983052:JFW983058 JPS983052:JPS983058 JZO983052:JZO983058 KJK983052:KJK983058 KTG983052:KTG983058 LDC983052:LDC983058 LMY983052:LMY983058 LWU983052:LWU983058 MGQ983052:MGQ983058 MQM983052:MQM983058 NAI983052:NAI983058 NKE983052:NKE983058 NUA983052:NUA983058 ODW983052:ODW983058 ONS983052:ONS983058 OXO983052:OXO983058 PHK983052:PHK983058 PRG983052:PRG983058 QBC983052:QBC983058 QKY983052:QKY983058 QUU983052:QUU983058 REQ983052:REQ983058 ROM983052:ROM983058 RYI983052:RYI983058 SIE983052:SIE983058 SSA983052:SSA983058 TBW983052:TBW983058 TLS983052:TLS983058 TVO983052:TVO983058 UFK983052:UFK983058 UPG983052:UPG983058 UZC983052:UZC983058 VIY983052:VIY983058 VSU983052:VSU983058 WCQ983052:WCQ983058 WMM983052:WMM983058 WWI983052:WWI983058" xr:uid="{00000000-0002-0000-0400-000003000000}">
      <formula1>$AN$12:$AN$13</formula1>
    </dataValidation>
    <dataValidation type="list" allowBlank="1" showInputMessage="1" showErrorMessage="1" sqref="M15 JI15 TE15 ADA15 AMW15 AWS15 BGO15 BQK15 CAG15 CKC15 CTY15 DDU15 DNQ15 DXM15 EHI15 ERE15 FBA15 FKW15 FUS15 GEO15 GOK15 GYG15 HIC15 HRY15 IBU15 ILQ15 IVM15 JFI15 JPE15 JZA15 KIW15 KSS15 LCO15 LMK15 LWG15 MGC15 MPY15 MZU15 NJQ15 NTM15 ODI15 ONE15 OXA15 PGW15 PQS15 QAO15 QKK15 QUG15 REC15 RNY15 RXU15 SHQ15 SRM15 TBI15 TLE15 TVA15 UEW15 UOS15 UYO15 VIK15 VSG15 WCC15 WLY15 WVU15 M65551 JI65551 TE65551 ADA65551 AMW65551 AWS65551 BGO65551 BQK65551 CAG65551 CKC65551 CTY65551 DDU65551 DNQ65551 DXM65551 EHI65551 ERE65551 FBA65551 FKW65551 FUS65551 GEO65551 GOK65551 GYG65551 HIC65551 HRY65551 IBU65551 ILQ65551 IVM65551 JFI65551 JPE65551 JZA65551 KIW65551 KSS65551 LCO65551 LMK65551 LWG65551 MGC65551 MPY65551 MZU65551 NJQ65551 NTM65551 ODI65551 ONE65551 OXA65551 PGW65551 PQS65551 QAO65551 QKK65551 QUG65551 REC65551 RNY65551 RXU65551 SHQ65551 SRM65551 TBI65551 TLE65551 TVA65551 UEW65551 UOS65551 UYO65551 VIK65551 VSG65551 WCC65551 WLY65551 WVU65551 M131087 JI131087 TE131087 ADA131087 AMW131087 AWS131087 BGO131087 BQK131087 CAG131087 CKC131087 CTY131087 DDU131087 DNQ131087 DXM131087 EHI131087 ERE131087 FBA131087 FKW131087 FUS131087 GEO131087 GOK131087 GYG131087 HIC131087 HRY131087 IBU131087 ILQ131087 IVM131087 JFI131087 JPE131087 JZA131087 KIW131087 KSS131087 LCO131087 LMK131087 LWG131087 MGC131087 MPY131087 MZU131087 NJQ131087 NTM131087 ODI131087 ONE131087 OXA131087 PGW131087 PQS131087 QAO131087 QKK131087 QUG131087 REC131087 RNY131087 RXU131087 SHQ131087 SRM131087 TBI131087 TLE131087 TVA131087 UEW131087 UOS131087 UYO131087 VIK131087 VSG131087 WCC131087 WLY131087 WVU131087 M196623 JI196623 TE196623 ADA196623 AMW196623 AWS196623 BGO196623 BQK196623 CAG196623 CKC196623 CTY196623 DDU196623 DNQ196623 DXM196623 EHI196623 ERE196623 FBA196623 FKW196623 FUS196623 GEO196623 GOK196623 GYG196623 HIC196623 HRY196623 IBU196623 ILQ196623 IVM196623 JFI196623 JPE196623 JZA196623 KIW196623 KSS196623 LCO196623 LMK196623 LWG196623 MGC196623 MPY196623 MZU196623 NJQ196623 NTM196623 ODI196623 ONE196623 OXA196623 PGW196623 PQS196623 QAO196623 QKK196623 QUG196623 REC196623 RNY196623 RXU196623 SHQ196623 SRM196623 TBI196623 TLE196623 TVA196623 UEW196623 UOS196623 UYO196623 VIK196623 VSG196623 WCC196623 WLY196623 WVU196623 M262159 JI262159 TE262159 ADA262159 AMW262159 AWS262159 BGO262159 BQK262159 CAG262159 CKC262159 CTY262159 DDU262159 DNQ262159 DXM262159 EHI262159 ERE262159 FBA262159 FKW262159 FUS262159 GEO262159 GOK262159 GYG262159 HIC262159 HRY262159 IBU262159 ILQ262159 IVM262159 JFI262159 JPE262159 JZA262159 KIW262159 KSS262159 LCO262159 LMK262159 LWG262159 MGC262159 MPY262159 MZU262159 NJQ262159 NTM262159 ODI262159 ONE262159 OXA262159 PGW262159 PQS262159 QAO262159 QKK262159 QUG262159 REC262159 RNY262159 RXU262159 SHQ262159 SRM262159 TBI262159 TLE262159 TVA262159 UEW262159 UOS262159 UYO262159 VIK262159 VSG262159 WCC262159 WLY262159 WVU262159 M327695 JI327695 TE327695 ADA327695 AMW327695 AWS327695 BGO327695 BQK327695 CAG327695 CKC327695 CTY327695 DDU327695 DNQ327695 DXM327695 EHI327695 ERE327695 FBA327695 FKW327695 FUS327695 GEO327695 GOK327695 GYG327695 HIC327695 HRY327695 IBU327695 ILQ327695 IVM327695 JFI327695 JPE327695 JZA327695 KIW327695 KSS327695 LCO327695 LMK327695 LWG327695 MGC327695 MPY327695 MZU327695 NJQ327695 NTM327695 ODI327695 ONE327695 OXA327695 PGW327695 PQS327695 QAO327695 QKK327695 QUG327695 REC327695 RNY327695 RXU327695 SHQ327695 SRM327695 TBI327695 TLE327695 TVA327695 UEW327695 UOS327695 UYO327695 VIK327695 VSG327695 WCC327695 WLY327695 WVU327695 M393231 JI393231 TE393231 ADA393231 AMW393231 AWS393231 BGO393231 BQK393231 CAG393231 CKC393231 CTY393231 DDU393231 DNQ393231 DXM393231 EHI393231 ERE393231 FBA393231 FKW393231 FUS393231 GEO393231 GOK393231 GYG393231 HIC393231 HRY393231 IBU393231 ILQ393231 IVM393231 JFI393231 JPE393231 JZA393231 KIW393231 KSS393231 LCO393231 LMK393231 LWG393231 MGC393231 MPY393231 MZU393231 NJQ393231 NTM393231 ODI393231 ONE393231 OXA393231 PGW393231 PQS393231 QAO393231 QKK393231 QUG393231 REC393231 RNY393231 RXU393231 SHQ393231 SRM393231 TBI393231 TLE393231 TVA393231 UEW393231 UOS393231 UYO393231 VIK393231 VSG393231 WCC393231 WLY393231 WVU393231 M458767 JI458767 TE458767 ADA458767 AMW458767 AWS458767 BGO458767 BQK458767 CAG458767 CKC458767 CTY458767 DDU458767 DNQ458767 DXM458767 EHI458767 ERE458767 FBA458767 FKW458767 FUS458767 GEO458767 GOK458767 GYG458767 HIC458767 HRY458767 IBU458767 ILQ458767 IVM458767 JFI458767 JPE458767 JZA458767 KIW458767 KSS458767 LCO458767 LMK458767 LWG458767 MGC458767 MPY458767 MZU458767 NJQ458767 NTM458767 ODI458767 ONE458767 OXA458767 PGW458767 PQS458767 QAO458767 QKK458767 QUG458767 REC458767 RNY458767 RXU458767 SHQ458767 SRM458767 TBI458767 TLE458767 TVA458767 UEW458767 UOS458767 UYO458767 VIK458767 VSG458767 WCC458767 WLY458767 WVU458767 M524303 JI524303 TE524303 ADA524303 AMW524303 AWS524303 BGO524303 BQK524303 CAG524303 CKC524303 CTY524303 DDU524303 DNQ524303 DXM524303 EHI524303 ERE524303 FBA524303 FKW524303 FUS524303 GEO524303 GOK524303 GYG524303 HIC524303 HRY524303 IBU524303 ILQ524303 IVM524303 JFI524303 JPE524303 JZA524303 KIW524303 KSS524303 LCO524303 LMK524303 LWG524303 MGC524303 MPY524303 MZU524303 NJQ524303 NTM524303 ODI524303 ONE524303 OXA524303 PGW524303 PQS524303 QAO524303 QKK524303 QUG524303 REC524303 RNY524303 RXU524303 SHQ524303 SRM524303 TBI524303 TLE524303 TVA524303 UEW524303 UOS524303 UYO524303 VIK524303 VSG524303 WCC524303 WLY524303 WVU524303 M589839 JI589839 TE589839 ADA589839 AMW589839 AWS589839 BGO589839 BQK589839 CAG589839 CKC589839 CTY589839 DDU589839 DNQ589839 DXM589839 EHI589839 ERE589839 FBA589839 FKW589839 FUS589839 GEO589839 GOK589839 GYG589839 HIC589839 HRY589839 IBU589839 ILQ589839 IVM589839 JFI589839 JPE589839 JZA589839 KIW589839 KSS589839 LCO589839 LMK589839 LWG589839 MGC589839 MPY589839 MZU589839 NJQ589839 NTM589839 ODI589839 ONE589839 OXA589839 PGW589839 PQS589839 QAO589839 QKK589839 QUG589839 REC589839 RNY589839 RXU589839 SHQ589839 SRM589839 TBI589839 TLE589839 TVA589839 UEW589839 UOS589839 UYO589839 VIK589839 VSG589839 WCC589839 WLY589839 WVU589839 M655375 JI655375 TE655375 ADA655375 AMW655375 AWS655375 BGO655375 BQK655375 CAG655375 CKC655375 CTY655375 DDU655375 DNQ655375 DXM655375 EHI655375 ERE655375 FBA655375 FKW655375 FUS655375 GEO655375 GOK655375 GYG655375 HIC655375 HRY655375 IBU655375 ILQ655375 IVM655375 JFI655375 JPE655375 JZA655375 KIW655375 KSS655375 LCO655375 LMK655375 LWG655375 MGC655375 MPY655375 MZU655375 NJQ655375 NTM655375 ODI655375 ONE655375 OXA655375 PGW655375 PQS655375 QAO655375 QKK655375 QUG655375 REC655375 RNY655375 RXU655375 SHQ655375 SRM655375 TBI655375 TLE655375 TVA655375 UEW655375 UOS655375 UYO655375 VIK655375 VSG655375 WCC655375 WLY655375 WVU655375 M720911 JI720911 TE720911 ADA720911 AMW720911 AWS720911 BGO720911 BQK720911 CAG720911 CKC720911 CTY720911 DDU720911 DNQ720911 DXM720911 EHI720911 ERE720911 FBA720911 FKW720911 FUS720911 GEO720911 GOK720911 GYG720911 HIC720911 HRY720911 IBU720911 ILQ720911 IVM720911 JFI720911 JPE720911 JZA720911 KIW720911 KSS720911 LCO720911 LMK720911 LWG720911 MGC720911 MPY720911 MZU720911 NJQ720911 NTM720911 ODI720911 ONE720911 OXA720911 PGW720911 PQS720911 QAO720911 QKK720911 QUG720911 REC720911 RNY720911 RXU720911 SHQ720911 SRM720911 TBI720911 TLE720911 TVA720911 UEW720911 UOS720911 UYO720911 VIK720911 VSG720911 WCC720911 WLY720911 WVU720911 M786447 JI786447 TE786447 ADA786447 AMW786447 AWS786447 BGO786447 BQK786447 CAG786447 CKC786447 CTY786447 DDU786447 DNQ786447 DXM786447 EHI786447 ERE786447 FBA786447 FKW786447 FUS786447 GEO786447 GOK786447 GYG786447 HIC786447 HRY786447 IBU786447 ILQ786447 IVM786447 JFI786447 JPE786447 JZA786447 KIW786447 KSS786447 LCO786447 LMK786447 LWG786447 MGC786447 MPY786447 MZU786447 NJQ786447 NTM786447 ODI786447 ONE786447 OXA786447 PGW786447 PQS786447 QAO786447 QKK786447 QUG786447 REC786447 RNY786447 RXU786447 SHQ786447 SRM786447 TBI786447 TLE786447 TVA786447 UEW786447 UOS786447 UYO786447 VIK786447 VSG786447 WCC786447 WLY786447 WVU786447 M851983 JI851983 TE851983 ADA851983 AMW851983 AWS851983 BGO851983 BQK851983 CAG851983 CKC851983 CTY851983 DDU851983 DNQ851983 DXM851983 EHI851983 ERE851983 FBA851983 FKW851983 FUS851983 GEO851983 GOK851983 GYG851983 HIC851983 HRY851983 IBU851983 ILQ851983 IVM851983 JFI851983 JPE851983 JZA851983 KIW851983 KSS851983 LCO851983 LMK851983 LWG851983 MGC851983 MPY851983 MZU851983 NJQ851983 NTM851983 ODI851983 ONE851983 OXA851983 PGW851983 PQS851983 QAO851983 QKK851983 QUG851983 REC851983 RNY851983 RXU851983 SHQ851983 SRM851983 TBI851983 TLE851983 TVA851983 UEW851983 UOS851983 UYO851983 VIK851983 VSG851983 WCC851983 WLY851983 WVU851983 M917519 JI917519 TE917519 ADA917519 AMW917519 AWS917519 BGO917519 BQK917519 CAG917519 CKC917519 CTY917519 DDU917519 DNQ917519 DXM917519 EHI917519 ERE917519 FBA917519 FKW917519 FUS917519 GEO917519 GOK917519 GYG917519 HIC917519 HRY917519 IBU917519 ILQ917519 IVM917519 JFI917519 JPE917519 JZA917519 KIW917519 KSS917519 LCO917519 LMK917519 LWG917519 MGC917519 MPY917519 MZU917519 NJQ917519 NTM917519 ODI917519 ONE917519 OXA917519 PGW917519 PQS917519 QAO917519 QKK917519 QUG917519 REC917519 RNY917519 RXU917519 SHQ917519 SRM917519 TBI917519 TLE917519 TVA917519 UEW917519 UOS917519 UYO917519 VIK917519 VSG917519 WCC917519 WLY917519 WVU917519 M983055 JI983055 TE983055 ADA983055 AMW983055 AWS983055 BGO983055 BQK983055 CAG983055 CKC983055 CTY983055 DDU983055 DNQ983055 DXM983055 EHI983055 ERE983055 FBA983055 FKW983055 FUS983055 GEO983055 GOK983055 GYG983055 HIC983055 HRY983055 IBU983055 ILQ983055 IVM983055 JFI983055 JPE983055 JZA983055 KIW983055 KSS983055 LCO983055 LMK983055 LWG983055 MGC983055 MPY983055 MZU983055 NJQ983055 NTM983055 ODI983055 ONE983055 OXA983055 PGW983055 PQS983055 QAO983055 QKK983055 QUG983055 REC983055 RNY983055 RXU983055 SHQ983055 SRM983055 TBI983055 TLE983055 TVA983055 UEW983055 UOS983055 UYO983055 VIK983055 VSG983055 WCC983055 WLY983055 WVU983055" xr:uid="{00000000-0002-0000-0400-000004000000}">
      <formula1>$AJ$16:$AL$16</formula1>
    </dataValidation>
    <dataValidation type="list" allowBlank="1" showInputMessage="1" showErrorMessage="1" sqref="U12:U18 JQ12:JQ18 TM12:TM18 ADI12:ADI18 ANE12:ANE18 AXA12:AXA18 BGW12:BGW18 BQS12:BQS18 CAO12:CAO18 CKK12:CKK18 CUG12:CUG18 DEC12:DEC18 DNY12:DNY18 DXU12:DXU18 EHQ12:EHQ18 ERM12:ERM18 FBI12:FBI18 FLE12:FLE18 FVA12:FVA18 GEW12:GEW18 GOS12:GOS18 GYO12:GYO18 HIK12:HIK18 HSG12:HSG18 ICC12:ICC18 ILY12:ILY18 IVU12:IVU18 JFQ12:JFQ18 JPM12:JPM18 JZI12:JZI18 KJE12:KJE18 KTA12:KTA18 LCW12:LCW18 LMS12:LMS18 LWO12:LWO18 MGK12:MGK18 MQG12:MQG18 NAC12:NAC18 NJY12:NJY18 NTU12:NTU18 ODQ12:ODQ18 ONM12:ONM18 OXI12:OXI18 PHE12:PHE18 PRA12:PRA18 QAW12:QAW18 QKS12:QKS18 QUO12:QUO18 REK12:REK18 ROG12:ROG18 RYC12:RYC18 SHY12:SHY18 SRU12:SRU18 TBQ12:TBQ18 TLM12:TLM18 TVI12:TVI18 UFE12:UFE18 UPA12:UPA18 UYW12:UYW18 VIS12:VIS18 VSO12:VSO18 WCK12:WCK18 WMG12:WMG18 WWC12:WWC18 U65548:U65554 JQ65548:JQ65554 TM65548:TM65554 ADI65548:ADI65554 ANE65548:ANE65554 AXA65548:AXA65554 BGW65548:BGW65554 BQS65548:BQS65554 CAO65548:CAO65554 CKK65548:CKK65554 CUG65548:CUG65554 DEC65548:DEC65554 DNY65548:DNY65554 DXU65548:DXU65554 EHQ65548:EHQ65554 ERM65548:ERM65554 FBI65548:FBI65554 FLE65548:FLE65554 FVA65548:FVA65554 GEW65548:GEW65554 GOS65548:GOS65554 GYO65548:GYO65554 HIK65548:HIK65554 HSG65548:HSG65554 ICC65548:ICC65554 ILY65548:ILY65554 IVU65548:IVU65554 JFQ65548:JFQ65554 JPM65548:JPM65554 JZI65548:JZI65554 KJE65548:KJE65554 KTA65548:KTA65554 LCW65548:LCW65554 LMS65548:LMS65554 LWO65548:LWO65554 MGK65548:MGK65554 MQG65548:MQG65554 NAC65548:NAC65554 NJY65548:NJY65554 NTU65548:NTU65554 ODQ65548:ODQ65554 ONM65548:ONM65554 OXI65548:OXI65554 PHE65548:PHE65554 PRA65548:PRA65554 QAW65548:QAW65554 QKS65548:QKS65554 QUO65548:QUO65554 REK65548:REK65554 ROG65548:ROG65554 RYC65548:RYC65554 SHY65548:SHY65554 SRU65548:SRU65554 TBQ65548:TBQ65554 TLM65548:TLM65554 TVI65548:TVI65554 UFE65548:UFE65554 UPA65548:UPA65554 UYW65548:UYW65554 VIS65548:VIS65554 VSO65548:VSO65554 WCK65548:WCK65554 WMG65548:WMG65554 WWC65548:WWC65554 U131084:U131090 JQ131084:JQ131090 TM131084:TM131090 ADI131084:ADI131090 ANE131084:ANE131090 AXA131084:AXA131090 BGW131084:BGW131090 BQS131084:BQS131090 CAO131084:CAO131090 CKK131084:CKK131090 CUG131084:CUG131090 DEC131084:DEC131090 DNY131084:DNY131090 DXU131084:DXU131090 EHQ131084:EHQ131090 ERM131084:ERM131090 FBI131084:FBI131090 FLE131084:FLE131090 FVA131084:FVA131090 GEW131084:GEW131090 GOS131084:GOS131090 GYO131084:GYO131090 HIK131084:HIK131090 HSG131084:HSG131090 ICC131084:ICC131090 ILY131084:ILY131090 IVU131084:IVU131090 JFQ131084:JFQ131090 JPM131084:JPM131090 JZI131084:JZI131090 KJE131084:KJE131090 KTA131084:KTA131090 LCW131084:LCW131090 LMS131084:LMS131090 LWO131084:LWO131090 MGK131084:MGK131090 MQG131084:MQG131090 NAC131084:NAC131090 NJY131084:NJY131090 NTU131084:NTU131090 ODQ131084:ODQ131090 ONM131084:ONM131090 OXI131084:OXI131090 PHE131084:PHE131090 PRA131084:PRA131090 QAW131084:QAW131090 QKS131084:QKS131090 QUO131084:QUO131090 REK131084:REK131090 ROG131084:ROG131090 RYC131084:RYC131090 SHY131084:SHY131090 SRU131084:SRU131090 TBQ131084:TBQ131090 TLM131084:TLM131090 TVI131084:TVI131090 UFE131084:UFE131090 UPA131084:UPA131090 UYW131084:UYW131090 VIS131084:VIS131090 VSO131084:VSO131090 WCK131084:WCK131090 WMG131084:WMG131090 WWC131084:WWC131090 U196620:U196626 JQ196620:JQ196626 TM196620:TM196626 ADI196620:ADI196626 ANE196620:ANE196626 AXA196620:AXA196626 BGW196620:BGW196626 BQS196620:BQS196626 CAO196620:CAO196626 CKK196620:CKK196626 CUG196620:CUG196626 DEC196620:DEC196626 DNY196620:DNY196626 DXU196620:DXU196626 EHQ196620:EHQ196626 ERM196620:ERM196626 FBI196620:FBI196626 FLE196620:FLE196626 FVA196620:FVA196626 GEW196620:GEW196626 GOS196620:GOS196626 GYO196620:GYO196626 HIK196620:HIK196626 HSG196620:HSG196626 ICC196620:ICC196626 ILY196620:ILY196626 IVU196620:IVU196626 JFQ196620:JFQ196626 JPM196620:JPM196626 JZI196620:JZI196626 KJE196620:KJE196626 KTA196620:KTA196626 LCW196620:LCW196626 LMS196620:LMS196626 LWO196620:LWO196626 MGK196620:MGK196626 MQG196620:MQG196626 NAC196620:NAC196626 NJY196620:NJY196626 NTU196620:NTU196626 ODQ196620:ODQ196626 ONM196620:ONM196626 OXI196620:OXI196626 PHE196620:PHE196626 PRA196620:PRA196626 QAW196620:QAW196626 QKS196620:QKS196626 QUO196620:QUO196626 REK196620:REK196626 ROG196620:ROG196626 RYC196620:RYC196626 SHY196620:SHY196626 SRU196620:SRU196626 TBQ196620:TBQ196626 TLM196620:TLM196626 TVI196620:TVI196626 UFE196620:UFE196626 UPA196620:UPA196626 UYW196620:UYW196626 VIS196620:VIS196626 VSO196620:VSO196626 WCK196620:WCK196626 WMG196620:WMG196626 WWC196620:WWC196626 U262156:U262162 JQ262156:JQ262162 TM262156:TM262162 ADI262156:ADI262162 ANE262156:ANE262162 AXA262156:AXA262162 BGW262156:BGW262162 BQS262156:BQS262162 CAO262156:CAO262162 CKK262156:CKK262162 CUG262156:CUG262162 DEC262156:DEC262162 DNY262156:DNY262162 DXU262156:DXU262162 EHQ262156:EHQ262162 ERM262156:ERM262162 FBI262156:FBI262162 FLE262156:FLE262162 FVA262156:FVA262162 GEW262156:GEW262162 GOS262156:GOS262162 GYO262156:GYO262162 HIK262156:HIK262162 HSG262156:HSG262162 ICC262156:ICC262162 ILY262156:ILY262162 IVU262156:IVU262162 JFQ262156:JFQ262162 JPM262156:JPM262162 JZI262156:JZI262162 KJE262156:KJE262162 KTA262156:KTA262162 LCW262156:LCW262162 LMS262156:LMS262162 LWO262156:LWO262162 MGK262156:MGK262162 MQG262156:MQG262162 NAC262156:NAC262162 NJY262156:NJY262162 NTU262156:NTU262162 ODQ262156:ODQ262162 ONM262156:ONM262162 OXI262156:OXI262162 PHE262156:PHE262162 PRA262156:PRA262162 QAW262156:QAW262162 QKS262156:QKS262162 QUO262156:QUO262162 REK262156:REK262162 ROG262156:ROG262162 RYC262156:RYC262162 SHY262156:SHY262162 SRU262156:SRU262162 TBQ262156:TBQ262162 TLM262156:TLM262162 TVI262156:TVI262162 UFE262156:UFE262162 UPA262156:UPA262162 UYW262156:UYW262162 VIS262156:VIS262162 VSO262156:VSO262162 WCK262156:WCK262162 WMG262156:WMG262162 WWC262156:WWC262162 U327692:U327698 JQ327692:JQ327698 TM327692:TM327698 ADI327692:ADI327698 ANE327692:ANE327698 AXA327692:AXA327698 BGW327692:BGW327698 BQS327692:BQS327698 CAO327692:CAO327698 CKK327692:CKK327698 CUG327692:CUG327698 DEC327692:DEC327698 DNY327692:DNY327698 DXU327692:DXU327698 EHQ327692:EHQ327698 ERM327692:ERM327698 FBI327692:FBI327698 FLE327692:FLE327698 FVA327692:FVA327698 GEW327692:GEW327698 GOS327692:GOS327698 GYO327692:GYO327698 HIK327692:HIK327698 HSG327692:HSG327698 ICC327692:ICC327698 ILY327692:ILY327698 IVU327692:IVU327698 JFQ327692:JFQ327698 JPM327692:JPM327698 JZI327692:JZI327698 KJE327692:KJE327698 KTA327692:KTA327698 LCW327692:LCW327698 LMS327692:LMS327698 LWO327692:LWO327698 MGK327692:MGK327698 MQG327692:MQG327698 NAC327692:NAC327698 NJY327692:NJY327698 NTU327692:NTU327698 ODQ327692:ODQ327698 ONM327692:ONM327698 OXI327692:OXI327698 PHE327692:PHE327698 PRA327692:PRA327698 QAW327692:QAW327698 QKS327692:QKS327698 QUO327692:QUO327698 REK327692:REK327698 ROG327692:ROG327698 RYC327692:RYC327698 SHY327692:SHY327698 SRU327692:SRU327698 TBQ327692:TBQ327698 TLM327692:TLM327698 TVI327692:TVI327698 UFE327692:UFE327698 UPA327692:UPA327698 UYW327692:UYW327698 VIS327692:VIS327698 VSO327692:VSO327698 WCK327692:WCK327698 WMG327692:WMG327698 WWC327692:WWC327698 U393228:U393234 JQ393228:JQ393234 TM393228:TM393234 ADI393228:ADI393234 ANE393228:ANE393234 AXA393228:AXA393234 BGW393228:BGW393234 BQS393228:BQS393234 CAO393228:CAO393234 CKK393228:CKK393234 CUG393228:CUG393234 DEC393228:DEC393234 DNY393228:DNY393234 DXU393228:DXU393234 EHQ393228:EHQ393234 ERM393228:ERM393234 FBI393228:FBI393234 FLE393228:FLE393234 FVA393228:FVA393234 GEW393228:GEW393234 GOS393228:GOS393234 GYO393228:GYO393234 HIK393228:HIK393234 HSG393228:HSG393234 ICC393228:ICC393234 ILY393228:ILY393234 IVU393228:IVU393234 JFQ393228:JFQ393234 JPM393228:JPM393234 JZI393228:JZI393234 KJE393228:KJE393234 KTA393228:KTA393234 LCW393228:LCW393234 LMS393228:LMS393234 LWO393228:LWO393234 MGK393228:MGK393234 MQG393228:MQG393234 NAC393228:NAC393234 NJY393228:NJY393234 NTU393228:NTU393234 ODQ393228:ODQ393234 ONM393228:ONM393234 OXI393228:OXI393234 PHE393228:PHE393234 PRA393228:PRA393234 QAW393228:QAW393234 QKS393228:QKS393234 QUO393228:QUO393234 REK393228:REK393234 ROG393228:ROG393234 RYC393228:RYC393234 SHY393228:SHY393234 SRU393228:SRU393234 TBQ393228:TBQ393234 TLM393228:TLM393234 TVI393228:TVI393234 UFE393228:UFE393234 UPA393228:UPA393234 UYW393228:UYW393234 VIS393228:VIS393234 VSO393228:VSO393234 WCK393228:WCK393234 WMG393228:WMG393234 WWC393228:WWC393234 U458764:U458770 JQ458764:JQ458770 TM458764:TM458770 ADI458764:ADI458770 ANE458764:ANE458770 AXA458764:AXA458770 BGW458764:BGW458770 BQS458764:BQS458770 CAO458764:CAO458770 CKK458764:CKK458770 CUG458764:CUG458770 DEC458764:DEC458770 DNY458764:DNY458770 DXU458764:DXU458770 EHQ458764:EHQ458770 ERM458764:ERM458770 FBI458764:FBI458770 FLE458764:FLE458770 FVA458764:FVA458770 GEW458764:GEW458770 GOS458764:GOS458770 GYO458764:GYO458770 HIK458764:HIK458770 HSG458764:HSG458770 ICC458764:ICC458770 ILY458764:ILY458770 IVU458764:IVU458770 JFQ458764:JFQ458770 JPM458764:JPM458770 JZI458764:JZI458770 KJE458764:KJE458770 KTA458764:KTA458770 LCW458764:LCW458770 LMS458764:LMS458770 LWO458764:LWO458770 MGK458764:MGK458770 MQG458764:MQG458770 NAC458764:NAC458770 NJY458764:NJY458770 NTU458764:NTU458770 ODQ458764:ODQ458770 ONM458764:ONM458770 OXI458764:OXI458770 PHE458764:PHE458770 PRA458764:PRA458770 QAW458764:QAW458770 QKS458764:QKS458770 QUO458764:QUO458770 REK458764:REK458770 ROG458764:ROG458770 RYC458764:RYC458770 SHY458764:SHY458770 SRU458764:SRU458770 TBQ458764:TBQ458770 TLM458764:TLM458770 TVI458764:TVI458770 UFE458764:UFE458770 UPA458764:UPA458770 UYW458764:UYW458770 VIS458764:VIS458770 VSO458764:VSO458770 WCK458764:WCK458770 WMG458764:WMG458770 WWC458764:WWC458770 U524300:U524306 JQ524300:JQ524306 TM524300:TM524306 ADI524300:ADI524306 ANE524300:ANE524306 AXA524300:AXA524306 BGW524300:BGW524306 BQS524300:BQS524306 CAO524300:CAO524306 CKK524300:CKK524306 CUG524300:CUG524306 DEC524300:DEC524306 DNY524300:DNY524306 DXU524300:DXU524306 EHQ524300:EHQ524306 ERM524300:ERM524306 FBI524300:FBI524306 FLE524300:FLE524306 FVA524300:FVA524306 GEW524300:GEW524306 GOS524300:GOS524306 GYO524300:GYO524306 HIK524300:HIK524306 HSG524300:HSG524306 ICC524300:ICC524306 ILY524300:ILY524306 IVU524300:IVU524306 JFQ524300:JFQ524306 JPM524300:JPM524306 JZI524300:JZI524306 KJE524300:KJE524306 KTA524300:KTA524306 LCW524300:LCW524306 LMS524300:LMS524306 LWO524300:LWO524306 MGK524300:MGK524306 MQG524300:MQG524306 NAC524300:NAC524306 NJY524300:NJY524306 NTU524300:NTU524306 ODQ524300:ODQ524306 ONM524300:ONM524306 OXI524300:OXI524306 PHE524300:PHE524306 PRA524300:PRA524306 QAW524300:QAW524306 QKS524300:QKS524306 QUO524300:QUO524306 REK524300:REK524306 ROG524300:ROG524306 RYC524300:RYC524306 SHY524300:SHY524306 SRU524300:SRU524306 TBQ524300:TBQ524306 TLM524300:TLM524306 TVI524300:TVI524306 UFE524300:UFE524306 UPA524300:UPA524306 UYW524300:UYW524306 VIS524300:VIS524306 VSO524300:VSO524306 WCK524300:WCK524306 WMG524300:WMG524306 WWC524300:WWC524306 U589836:U589842 JQ589836:JQ589842 TM589836:TM589842 ADI589836:ADI589842 ANE589836:ANE589842 AXA589836:AXA589842 BGW589836:BGW589842 BQS589836:BQS589842 CAO589836:CAO589842 CKK589836:CKK589842 CUG589836:CUG589842 DEC589836:DEC589842 DNY589836:DNY589842 DXU589836:DXU589842 EHQ589836:EHQ589842 ERM589836:ERM589842 FBI589836:FBI589842 FLE589836:FLE589842 FVA589836:FVA589842 GEW589836:GEW589842 GOS589836:GOS589842 GYO589836:GYO589842 HIK589836:HIK589842 HSG589836:HSG589842 ICC589836:ICC589842 ILY589836:ILY589842 IVU589836:IVU589842 JFQ589836:JFQ589842 JPM589836:JPM589842 JZI589836:JZI589842 KJE589836:KJE589842 KTA589836:KTA589842 LCW589836:LCW589842 LMS589836:LMS589842 LWO589836:LWO589842 MGK589836:MGK589842 MQG589836:MQG589842 NAC589836:NAC589842 NJY589836:NJY589842 NTU589836:NTU589842 ODQ589836:ODQ589842 ONM589836:ONM589842 OXI589836:OXI589842 PHE589836:PHE589842 PRA589836:PRA589842 QAW589836:QAW589842 QKS589836:QKS589842 QUO589836:QUO589842 REK589836:REK589842 ROG589836:ROG589842 RYC589836:RYC589842 SHY589836:SHY589842 SRU589836:SRU589842 TBQ589836:TBQ589842 TLM589836:TLM589842 TVI589836:TVI589842 UFE589836:UFE589842 UPA589836:UPA589842 UYW589836:UYW589842 VIS589836:VIS589842 VSO589836:VSO589842 WCK589836:WCK589842 WMG589836:WMG589842 WWC589836:WWC589842 U655372:U655378 JQ655372:JQ655378 TM655372:TM655378 ADI655372:ADI655378 ANE655372:ANE655378 AXA655372:AXA655378 BGW655372:BGW655378 BQS655372:BQS655378 CAO655372:CAO655378 CKK655372:CKK655378 CUG655372:CUG655378 DEC655372:DEC655378 DNY655372:DNY655378 DXU655372:DXU655378 EHQ655372:EHQ655378 ERM655372:ERM655378 FBI655372:FBI655378 FLE655372:FLE655378 FVA655372:FVA655378 GEW655372:GEW655378 GOS655372:GOS655378 GYO655372:GYO655378 HIK655372:HIK655378 HSG655372:HSG655378 ICC655372:ICC655378 ILY655372:ILY655378 IVU655372:IVU655378 JFQ655372:JFQ655378 JPM655372:JPM655378 JZI655372:JZI655378 KJE655372:KJE655378 KTA655372:KTA655378 LCW655372:LCW655378 LMS655372:LMS655378 LWO655372:LWO655378 MGK655372:MGK655378 MQG655372:MQG655378 NAC655372:NAC655378 NJY655372:NJY655378 NTU655372:NTU655378 ODQ655372:ODQ655378 ONM655372:ONM655378 OXI655372:OXI655378 PHE655372:PHE655378 PRA655372:PRA655378 QAW655372:QAW655378 QKS655372:QKS655378 QUO655372:QUO655378 REK655372:REK655378 ROG655372:ROG655378 RYC655372:RYC655378 SHY655372:SHY655378 SRU655372:SRU655378 TBQ655372:TBQ655378 TLM655372:TLM655378 TVI655372:TVI655378 UFE655372:UFE655378 UPA655372:UPA655378 UYW655372:UYW655378 VIS655372:VIS655378 VSO655372:VSO655378 WCK655372:WCK655378 WMG655372:WMG655378 WWC655372:WWC655378 U720908:U720914 JQ720908:JQ720914 TM720908:TM720914 ADI720908:ADI720914 ANE720908:ANE720914 AXA720908:AXA720914 BGW720908:BGW720914 BQS720908:BQS720914 CAO720908:CAO720914 CKK720908:CKK720914 CUG720908:CUG720914 DEC720908:DEC720914 DNY720908:DNY720914 DXU720908:DXU720914 EHQ720908:EHQ720914 ERM720908:ERM720914 FBI720908:FBI720914 FLE720908:FLE720914 FVA720908:FVA720914 GEW720908:GEW720914 GOS720908:GOS720914 GYO720908:GYO720914 HIK720908:HIK720914 HSG720908:HSG720914 ICC720908:ICC720914 ILY720908:ILY720914 IVU720908:IVU720914 JFQ720908:JFQ720914 JPM720908:JPM720914 JZI720908:JZI720914 KJE720908:KJE720914 KTA720908:KTA720914 LCW720908:LCW720914 LMS720908:LMS720914 LWO720908:LWO720914 MGK720908:MGK720914 MQG720908:MQG720914 NAC720908:NAC720914 NJY720908:NJY720914 NTU720908:NTU720914 ODQ720908:ODQ720914 ONM720908:ONM720914 OXI720908:OXI720914 PHE720908:PHE720914 PRA720908:PRA720914 QAW720908:QAW720914 QKS720908:QKS720914 QUO720908:QUO720914 REK720908:REK720914 ROG720908:ROG720914 RYC720908:RYC720914 SHY720908:SHY720914 SRU720908:SRU720914 TBQ720908:TBQ720914 TLM720908:TLM720914 TVI720908:TVI720914 UFE720908:UFE720914 UPA720908:UPA720914 UYW720908:UYW720914 VIS720908:VIS720914 VSO720908:VSO720914 WCK720908:WCK720914 WMG720908:WMG720914 WWC720908:WWC720914 U786444:U786450 JQ786444:JQ786450 TM786444:TM786450 ADI786444:ADI786450 ANE786444:ANE786450 AXA786444:AXA786450 BGW786444:BGW786450 BQS786444:BQS786450 CAO786444:CAO786450 CKK786444:CKK786450 CUG786444:CUG786450 DEC786444:DEC786450 DNY786444:DNY786450 DXU786444:DXU786450 EHQ786444:EHQ786450 ERM786444:ERM786450 FBI786444:FBI786450 FLE786444:FLE786450 FVA786444:FVA786450 GEW786444:GEW786450 GOS786444:GOS786450 GYO786444:GYO786450 HIK786444:HIK786450 HSG786444:HSG786450 ICC786444:ICC786450 ILY786444:ILY786450 IVU786444:IVU786450 JFQ786444:JFQ786450 JPM786444:JPM786450 JZI786444:JZI786450 KJE786444:KJE786450 KTA786444:KTA786450 LCW786444:LCW786450 LMS786444:LMS786450 LWO786444:LWO786450 MGK786444:MGK786450 MQG786444:MQG786450 NAC786444:NAC786450 NJY786444:NJY786450 NTU786444:NTU786450 ODQ786444:ODQ786450 ONM786444:ONM786450 OXI786444:OXI786450 PHE786444:PHE786450 PRA786444:PRA786450 QAW786444:QAW786450 QKS786444:QKS786450 QUO786444:QUO786450 REK786444:REK786450 ROG786444:ROG786450 RYC786444:RYC786450 SHY786444:SHY786450 SRU786444:SRU786450 TBQ786444:TBQ786450 TLM786444:TLM786450 TVI786444:TVI786450 UFE786444:UFE786450 UPA786444:UPA786450 UYW786444:UYW786450 VIS786444:VIS786450 VSO786444:VSO786450 WCK786444:WCK786450 WMG786444:WMG786450 WWC786444:WWC786450 U851980:U851986 JQ851980:JQ851986 TM851980:TM851986 ADI851980:ADI851986 ANE851980:ANE851986 AXA851980:AXA851986 BGW851980:BGW851986 BQS851980:BQS851986 CAO851980:CAO851986 CKK851980:CKK851986 CUG851980:CUG851986 DEC851980:DEC851986 DNY851980:DNY851986 DXU851980:DXU851986 EHQ851980:EHQ851986 ERM851980:ERM851986 FBI851980:FBI851986 FLE851980:FLE851986 FVA851980:FVA851986 GEW851980:GEW851986 GOS851980:GOS851986 GYO851980:GYO851986 HIK851980:HIK851986 HSG851980:HSG851986 ICC851980:ICC851986 ILY851980:ILY851986 IVU851980:IVU851986 JFQ851980:JFQ851986 JPM851980:JPM851986 JZI851980:JZI851986 KJE851980:KJE851986 KTA851980:KTA851986 LCW851980:LCW851986 LMS851980:LMS851986 LWO851980:LWO851986 MGK851980:MGK851986 MQG851980:MQG851986 NAC851980:NAC851986 NJY851980:NJY851986 NTU851980:NTU851986 ODQ851980:ODQ851986 ONM851980:ONM851986 OXI851980:OXI851986 PHE851980:PHE851986 PRA851980:PRA851986 QAW851980:QAW851986 QKS851980:QKS851986 QUO851980:QUO851986 REK851980:REK851986 ROG851980:ROG851986 RYC851980:RYC851986 SHY851980:SHY851986 SRU851980:SRU851986 TBQ851980:TBQ851986 TLM851980:TLM851986 TVI851980:TVI851986 UFE851980:UFE851986 UPA851980:UPA851986 UYW851980:UYW851986 VIS851980:VIS851986 VSO851980:VSO851986 WCK851980:WCK851986 WMG851980:WMG851986 WWC851980:WWC851986 U917516:U917522 JQ917516:JQ917522 TM917516:TM917522 ADI917516:ADI917522 ANE917516:ANE917522 AXA917516:AXA917522 BGW917516:BGW917522 BQS917516:BQS917522 CAO917516:CAO917522 CKK917516:CKK917522 CUG917516:CUG917522 DEC917516:DEC917522 DNY917516:DNY917522 DXU917516:DXU917522 EHQ917516:EHQ917522 ERM917516:ERM917522 FBI917516:FBI917522 FLE917516:FLE917522 FVA917516:FVA917522 GEW917516:GEW917522 GOS917516:GOS917522 GYO917516:GYO917522 HIK917516:HIK917522 HSG917516:HSG917522 ICC917516:ICC917522 ILY917516:ILY917522 IVU917516:IVU917522 JFQ917516:JFQ917522 JPM917516:JPM917522 JZI917516:JZI917522 KJE917516:KJE917522 KTA917516:KTA917522 LCW917516:LCW917522 LMS917516:LMS917522 LWO917516:LWO917522 MGK917516:MGK917522 MQG917516:MQG917522 NAC917516:NAC917522 NJY917516:NJY917522 NTU917516:NTU917522 ODQ917516:ODQ917522 ONM917516:ONM917522 OXI917516:OXI917522 PHE917516:PHE917522 PRA917516:PRA917522 QAW917516:QAW917522 QKS917516:QKS917522 QUO917516:QUO917522 REK917516:REK917522 ROG917516:ROG917522 RYC917516:RYC917522 SHY917516:SHY917522 SRU917516:SRU917522 TBQ917516:TBQ917522 TLM917516:TLM917522 TVI917516:TVI917522 UFE917516:UFE917522 UPA917516:UPA917522 UYW917516:UYW917522 VIS917516:VIS917522 VSO917516:VSO917522 WCK917516:WCK917522 WMG917516:WMG917522 WWC917516:WWC917522 U983052:U983058 JQ983052:JQ983058 TM983052:TM983058 ADI983052:ADI983058 ANE983052:ANE983058 AXA983052:AXA983058 BGW983052:BGW983058 BQS983052:BQS983058 CAO983052:CAO983058 CKK983052:CKK983058 CUG983052:CUG983058 DEC983052:DEC983058 DNY983052:DNY983058 DXU983052:DXU983058 EHQ983052:EHQ983058 ERM983052:ERM983058 FBI983052:FBI983058 FLE983052:FLE983058 FVA983052:FVA983058 GEW983052:GEW983058 GOS983052:GOS983058 GYO983052:GYO983058 HIK983052:HIK983058 HSG983052:HSG983058 ICC983052:ICC983058 ILY983052:ILY983058 IVU983052:IVU983058 JFQ983052:JFQ983058 JPM983052:JPM983058 JZI983052:JZI983058 KJE983052:KJE983058 KTA983052:KTA983058 LCW983052:LCW983058 LMS983052:LMS983058 LWO983052:LWO983058 MGK983052:MGK983058 MQG983052:MQG983058 NAC983052:NAC983058 NJY983052:NJY983058 NTU983052:NTU983058 ODQ983052:ODQ983058 ONM983052:ONM983058 OXI983052:OXI983058 PHE983052:PHE983058 PRA983052:PRA983058 QAW983052:QAW983058 QKS983052:QKS983058 QUO983052:QUO983058 REK983052:REK983058 ROG983052:ROG983058 RYC983052:RYC983058 SHY983052:SHY983058 SRU983052:SRU983058 TBQ983052:TBQ983058 TLM983052:TLM983058 TVI983052:TVI983058 UFE983052:UFE983058 UPA983052:UPA983058 UYW983052:UYW983058 VIS983052:VIS983058 VSO983052:VSO983058 WCK983052:WCK983058 WMG983052:WMG983058 WWC983052:WWC983058" xr:uid="{00000000-0002-0000-0400-000005000000}">
      <formula1>$AO$10:$AO$55</formula1>
    </dataValidation>
    <dataValidation type="list" allowBlank="1" showInputMessage="1" showErrorMessage="1" sqref="M22 JI22 TE22 ADA22 AMW22 AWS22 BGO22 BQK22 CAG22 CKC22 CTY22 DDU22 DNQ22 DXM22 EHI22 ERE22 FBA22 FKW22 FUS22 GEO22 GOK22 GYG22 HIC22 HRY22 IBU22 ILQ22 IVM22 JFI22 JPE22 JZA22 KIW22 KSS22 LCO22 LMK22 LWG22 MGC22 MPY22 MZU22 NJQ22 NTM22 ODI22 ONE22 OXA22 PGW22 PQS22 QAO22 QKK22 QUG22 REC22 RNY22 RXU22 SHQ22 SRM22 TBI22 TLE22 TVA22 UEW22 UOS22 UYO22 VIK22 VSG22 WCC22 WLY22 WVU22 M65558 JI65558 TE65558 ADA65558 AMW65558 AWS65558 BGO65558 BQK65558 CAG65558 CKC65558 CTY65558 DDU65558 DNQ65558 DXM65558 EHI65558 ERE65558 FBA65558 FKW65558 FUS65558 GEO65558 GOK65558 GYG65558 HIC65558 HRY65558 IBU65558 ILQ65558 IVM65558 JFI65558 JPE65558 JZA65558 KIW65558 KSS65558 LCO65558 LMK65558 LWG65558 MGC65558 MPY65558 MZU65558 NJQ65558 NTM65558 ODI65558 ONE65558 OXA65558 PGW65558 PQS65558 QAO65558 QKK65558 QUG65558 REC65558 RNY65558 RXU65558 SHQ65558 SRM65558 TBI65558 TLE65558 TVA65558 UEW65558 UOS65558 UYO65558 VIK65558 VSG65558 WCC65558 WLY65558 WVU65558 M131094 JI131094 TE131094 ADA131094 AMW131094 AWS131094 BGO131094 BQK131094 CAG131094 CKC131094 CTY131094 DDU131094 DNQ131094 DXM131094 EHI131094 ERE131094 FBA131094 FKW131094 FUS131094 GEO131094 GOK131094 GYG131094 HIC131094 HRY131094 IBU131094 ILQ131094 IVM131094 JFI131094 JPE131094 JZA131094 KIW131094 KSS131094 LCO131094 LMK131094 LWG131094 MGC131094 MPY131094 MZU131094 NJQ131094 NTM131094 ODI131094 ONE131094 OXA131094 PGW131094 PQS131094 QAO131094 QKK131094 QUG131094 REC131094 RNY131094 RXU131094 SHQ131094 SRM131094 TBI131094 TLE131094 TVA131094 UEW131094 UOS131094 UYO131094 VIK131094 VSG131094 WCC131094 WLY131094 WVU131094 M196630 JI196630 TE196630 ADA196630 AMW196630 AWS196630 BGO196630 BQK196630 CAG196630 CKC196630 CTY196630 DDU196630 DNQ196630 DXM196630 EHI196630 ERE196630 FBA196630 FKW196630 FUS196630 GEO196630 GOK196630 GYG196630 HIC196630 HRY196630 IBU196630 ILQ196630 IVM196630 JFI196630 JPE196630 JZA196630 KIW196630 KSS196630 LCO196630 LMK196630 LWG196630 MGC196630 MPY196630 MZU196630 NJQ196630 NTM196630 ODI196630 ONE196630 OXA196630 PGW196630 PQS196630 QAO196630 QKK196630 QUG196630 REC196630 RNY196630 RXU196630 SHQ196630 SRM196630 TBI196630 TLE196630 TVA196630 UEW196630 UOS196630 UYO196630 VIK196630 VSG196630 WCC196630 WLY196630 WVU196630 M262166 JI262166 TE262166 ADA262166 AMW262166 AWS262166 BGO262166 BQK262166 CAG262166 CKC262166 CTY262166 DDU262166 DNQ262166 DXM262166 EHI262166 ERE262166 FBA262166 FKW262166 FUS262166 GEO262166 GOK262166 GYG262166 HIC262166 HRY262166 IBU262166 ILQ262166 IVM262166 JFI262166 JPE262166 JZA262166 KIW262166 KSS262166 LCO262166 LMK262166 LWG262166 MGC262166 MPY262166 MZU262166 NJQ262166 NTM262166 ODI262166 ONE262166 OXA262166 PGW262166 PQS262166 QAO262166 QKK262166 QUG262166 REC262166 RNY262166 RXU262166 SHQ262166 SRM262166 TBI262166 TLE262166 TVA262166 UEW262166 UOS262166 UYO262166 VIK262166 VSG262166 WCC262166 WLY262166 WVU262166 M327702 JI327702 TE327702 ADA327702 AMW327702 AWS327702 BGO327702 BQK327702 CAG327702 CKC327702 CTY327702 DDU327702 DNQ327702 DXM327702 EHI327702 ERE327702 FBA327702 FKW327702 FUS327702 GEO327702 GOK327702 GYG327702 HIC327702 HRY327702 IBU327702 ILQ327702 IVM327702 JFI327702 JPE327702 JZA327702 KIW327702 KSS327702 LCO327702 LMK327702 LWG327702 MGC327702 MPY327702 MZU327702 NJQ327702 NTM327702 ODI327702 ONE327702 OXA327702 PGW327702 PQS327702 QAO327702 QKK327702 QUG327702 REC327702 RNY327702 RXU327702 SHQ327702 SRM327702 TBI327702 TLE327702 TVA327702 UEW327702 UOS327702 UYO327702 VIK327702 VSG327702 WCC327702 WLY327702 WVU327702 M393238 JI393238 TE393238 ADA393238 AMW393238 AWS393238 BGO393238 BQK393238 CAG393238 CKC393238 CTY393238 DDU393238 DNQ393238 DXM393238 EHI393238 ERE393238 FBA393238 FKW393238 FUS393238 GEO393238 GOK393238 GYG393238 HIC393238 HRY393238 IBU393238 ILQ393238 IVM393238 JFI393238 JPE393238 JZA393238 KIW393238 KSS393238 LCO393238 LMK393238 LWG393238 MGC393238 MPY393238 MZU393238 NJQ393238 NTM393238 ODI393238 ONE393238 OXA393238 PGW393238 PQS393238 QAO393238 QKK393238 QUG393238 REC393238 RNY393238 RXU393238 SHQ393238 SRM393238 TBI393238 TLE393238 TVA393238 UEW393238 UOS393238 UYO393238 VIK393238 VSG393238 WCC393238 WLY393238 WVU393238 M458774 JI458774 TE458774 ADA458774 AMW458774 AWS458774 BGO458774 BQK458774 CAG458774 CKC458774 CTY458774 DDU458774 DNQ458774 DXM458774 EHI458774 ERE458774 FBA458774 FKW458774 FUS458774 GEO458774 GOK458774 GYG458774 HIC458774 HRY458774 IBU458774 ILQ458774 IVM458774 JFI458774 JPE458774 JZA458774 KIW458774 KSS458774 LCO458774 LMK458774 LWG458774 MGC458774 MPY458774 MZU458774 NJQ458774 NTM458774 ODI458774 ONE458774 OXA458774 PGW458774 PQS458774 QAO458774 QKK458774 QUG458774 REC458774 RNY458774 RXU458774 SHQ458774 SRM458774 TBI458774 TLE458774 TVA458774 UEW458774 UOS458774 UYO458774 VIK458774 VSG458774 WCC458774 WLY458774 WVU458774 M524310 JI524310 TE524310 ADA524310 AMW524310 AWS524310 BGO524310 BQK524310 CAG524310 CKC524310 CTY524310 DDU524310 DNQ524310 DXM524310 EHI524310 ERE524310 FBA524310 FKW524310 FUS524310 GEO524310 GOK524310 GYG524310 HIC524310 HRY524310 IBU524310 ILQ524310 IVM524310 JFI524310 JPE524310 JZA524310 KIW524310 KSS524310 LCO524310 LMK524310 LWG524310 MGC524310 MPY524310 MZU524310 NJQ524310 NTM524310 ODI524310 ONE524310 OXA524310 PGW524310 PQS524310 QAO524310 QKK524310 QUG524310 REC524310 RNY524310 RXU524310 SHQ524310 SRM524310 TBI524310 TLE524310 TVA524310 UEW524310 UOS524310 UYO524310 VIK524310 VSG524310 WCC524310 WLY524310 WVU524310 M589846 JI589846 TE589846 ADA589846 AMW589846 AWS589846 BGO589846 BQK589846 CAG589846 CKC589846 CTY589846 DDU589846 DNQ589846 DXM589846 EHI589846 ERE589846 FBA589846 FKW589846 FUS589846 GEO589846 GOK589846 GYG589846 HIC589846 HRY589846 IBU589846 ILQ589846 IVM589846 JFI589846 JPE589846 JZA589846 KIW589846 KSS589846 LCO589846 LMK589846 LWG589846 MGC589846 MPY589846 MZU589846 NJQ589846 NTM589846 ODI589846 ONE589846 OXA589846 PGW589846 PQS589846 QAO589846 QKK589846 QUG589846 REC589846 RNY589846 RXU589846 SHQ589846 SRM589846 TBI589846 TLE589846 TVA589846 UEW589846 UOS589846 UYO589846 VIK589846 VSG589846 WCC589846 WLY589846 WVU589846 M655382 JI655382 TE655382 ADA655382 AMW655382 AWS655382 BGO655382 BQK655382 CAG655382 CKC655382 CTY655382 DDU655382 DNQ655382 DXM655382 EHI655382 ERE655382 FBA655382 FKW655382 FUS655382 GEO655382 GOK655382 GYG655382 HIC655382 HRY655382 IBU655382 ILQ655382 IVM655382 JFI655382 JPE655382 JZA655382 KIW655382 KSS655382 LCO655382 LMK655382 LWG655382 MGC655382 MPY655382 MZU655382 NJQ655382 NTM655382 ODI655382 ONE655382 OXA655382 PGW655382 PQS655382 QAO655382 QKK655382 QUG655382 REC655382 RNY655382 RXU655382 SHQ655382 SRM655382 TBI655382 TLE655382 TVA655382 UEW655382 UOS655382 UYO655382 VIK655382 VSG655382 WCC655382 WLY655382 WVU655382 M720918 JI720918 TE720918 ADA720918 AMW720918 AWS720918 BGO720918 BQK720918 CAG720918 CKC720918 CTY720918 DDU720918 DNQ720918 DXM720918 EHI720918 ERE720918 FBA720918 FKW720918 FUS720918 GEO720918 GOK720918 GYG720918 HIC720918 HRY720918 IBU720918 ILQ720918 IVM720918 JFI720918 JPE720918 JZA720918 KIW720918 KSS720918 LCO720918 LMK720918 LWG720918 MGC720918 MPY720918 MZU720918 NJQ720918 NTM720918 ODI720918 ONE720918 OXA720918 PGW720918 PQS720918 QAO720918 QKK720918 QUG720918 REC720918 RNY720918 RXU720918 SHQ720918 SRM720918 TBI720918 TLE720918 TVA720918 UEW720918 UOS720918 UYO720918 VIK720918 VSG720918 WCC720918 WLY720918 WVU720918 M786454 JI786454 TE786454 ADA786454 AMW786454 AWS786454 BGO786454 BQK786454 CAG786454 CKC786454 CTY786454 DDU786454 DNQ786454 DXM786454 EHI786454 ERE786454 FBA786454 FKW786454 FUS786454 GEO786454 GOK786454 GYG786454 HIC786454 HRY786454 IBU786454 ILQ786454 IVM786454 JFI786454 JPE786454 JZA786454 KIW786454 KSS786454 LCO786454 LMK786454 LWG786454 MGC786454 MPY786454 MZU786454 NJQ786454 NTM786454 ODI786454 ONE786454 OXA786454 PGW786454 PQS786454 QAO786454 QKK786454 QUG786454 REC786454 RNY786454 RXU786454 SHQ786454 SRM786454 TBI786454 TLE786454 TVA786454 UEW786454 UOS786454 UYO786454 VIK786454 VSG786454 WCC786454 WLY786454 WVU786454 M851990 JI851990 TE851990 ADA851990 AMW851990 AWS851990 BGO851990 BQK851990 CAG851990 CKC851990 CTY851990 DDU851990 DNQ851990 DXM851990 EHI851990 ERE851990 FBA851990 FKW851990 FUS851990 GEO851990 GOK851990 GYG851990 HIC851990 HRY851990 IBU851990 ILQ851990 IVM851990 JFI851990 JPE851990 JZA851990 KIW851990 KSS851990 LCO851990 LMK851990 LWG851990 MGC851990 MPY851990 MZU851990 NJQ851990 NTM851990 ODI851990 ONE851990 OXA851990 PGW851990 PQS851990 QAO851990 QKK851990 QUG851990 REC851990 RNY851990 RXU851990 SHQ851990 SRM851990 TBI851990 TLE851990 TVA851990 UEW851990 UOS851990 UYO851990 VIK851990 VSG851990 WCC851990 WLY851990 WVU851990 M917526 JI917526 TE917526 ADA917526 AMW917526 AWS917526 BGO917526 BQK917526 CAG917526 CKC917526 CTY917526 DDU917526 DNQ917526 DXM917526 EHI917526 ERE917526 FBA917526 FKW917526 FUS917526 GEO917526 GOK917526 GYG917526 HIC917526 HRY917526 IBU917526 ILQ917526 IVM917526 JFI917526 JPE917526 JZA917526 KIW917526 KSS917526 LCO917526 LMK917526 LWG917526 MGC917526 MPY917526 MZU917526 NJQ917526 NTM917526 ODI917526 ONE917526 OXA917526 PGW917526 PQS917526 QAO917526 QKK917526 QUG917526 REC917526 RNY917526 RXU917526 SHQ917526 SRM917526 TBI917526 TLE917526 TVA917526 UEW917526 UOS917526 UYO917526 VIK917526 VSG917526 WCC917526 WLY917526 WVU917526 M983062 JI983062 TE983062 ADA983062 AMW983062 AWS983062 BGO983062 BQK983062 CAG983062 CKC983062 CTY983062 DDU983062 DNQ983062 DXM983062 EHI983062 ERE983062 FBA983062 FKW983062 FUS983062 GEO983062 GOK983062 GYG983062 HIC983062 HRY983062 IBU983062 ILQ983062 IVM983062 JFI983062 JPE983062 JZA983062 KIW983062 KSS983062 LCO983062 LMK983062 LWG983062 MGC983062 MPY983062 MZU983062 NJQ983062 NTM983062 ODI983062 ONE983062 OXA983062 PGW983062 PQS983062 QAO983062 QKK983062 QUG983062 REC983062 RNY983062 RXU983062 SHQ983062 SRM983062 TBI983062 TLE983062 TVA983062 UEW983062 UOS983062 UYO983062 VIK983062 VSG983062 WCC983062 WLY983062 WVU983062" xr:uid="{00000000-0002-0000-0400-000006000000}">
      <formula1>$AJ$23:$AL$23</formula1>
    </dataValidation>
    <dataValidation type="list" allowBlank="1" showInputMessage="1" showErrorMessage="1" sqref="AA19:AA25 JW19:JW25 TS19:TS25 ADO19:ADO25 ANK19:ANK25 AXG19:AXG25 BHC19:BHC25 BQY19:BQY25 CAU19:CAU25 CKQ19:CKQ25 CUM19:CUM25 DEI19:DEI25 DOE19:DOE25 DYA19:DYA25 EHW19:EHW25 ERS19:ERS25 FBO19:FBO25 FLK19:FLK25 FVG19:FVG25 GFC19:GFC25 GOY19:GOY25 GYU19:GYU25 HIQ19:HIQ25 HSM19:HSM25 ICI19:ICI25 IME19:IME25 IWA19:IWA25 JFW19:JFW25 JPS19:JPS25 JZO19:JZO25 KJK19:KJK25 KTG19:KTG25 LDC19:LDC25 LMY19:LMY25 LWU19:LWU25 MGQ19:MGQ25 MQM19:MQM25 NAI19:NAI25 NKE19:NKE25 NUA19:NUA25 ODW19:ODW25 ONS19:ONS25 OXO19:OXO25 PHK19:PHK25 PRG19:PRG25 QBC19:QBC25 QKY19:QKY25 QUU19:QUU25 REQ19:REQ25 ROM19:ROM25 RYI19:RYI25 SIE19:SIE25 SSA19:SSA25 TBW19:TBW25 TLS19:TLS25 TVO19:TVO25 UFK19:UFK25 UPG19:UPG25 UZC19:UZC25 VIY19:VIY25 VSU19:VSU25 WCQ19:WCQ25 WMM19:WMM25 WWI19:WWI25 AA65555:AA65561 JW65555:JW65561 TS65555:TS65561 ADO65555:ADO65561 ANK65555:ANK65561 AXG65555:AXG65561 BHC65555:BHC65561 BQY65555:BQY65561 CAU65555:CAU65561 CKQ65555:CKQ65561 CUM65555:CUM65561 DEI65555:DEI65561 DOE65555:DOE65561 DYA65555:DYA65561 EHW65555:EHW65561 ERS65555:ERS65561 FBO65555:FBO65561 FLK65555:FLK65561 FVG65555:FVG65561 GFC65555:GFC65561 GOY65555:GOY65561 GYU65555:GYU65561 HIQ65555:HIQ65561 HSM65555:HSM65561 ICI65555:ICI65561 IME65555:IME65561 IWA65555:IWA65561 JFW65555:JFW65561 JPS65555:JPS65561 JZO65555:JZO65561 KJK65555:KJK65561 KTG65555:KTG65561 LDC65555:LDC65561 LMY65555:LMY65561 LWU65555:LWU65561 MGQ65555:MGQ65561 MQM65555:MQM65561 NAI65555:NAI65561 NKE65555:NKE65561 NUA65555:NUA65561 ODW65555:ODW65561 ONS65555:ONS65561 OXO65555:OXO65561 PHK65555:PHK65561 PRG65555:PRG65561 QBC65555:QBC65561 QKY65555:QKY65561 QUU65555:QUU65561 REQ65555:REQ65561 ROM65555:ROM65561 RYI65555:RYI65561 SIE65555:SIE65561 SSA65555:SSA65561 TBW65555:TBW65561 TLS65555:TLS65561 TVO65555:TVO65561 UFK65555:UFK65561 UPG65555:UPG65561 UZC65555:UZC65561 VIY65555:VIY65561 VSU65555:VSU65561 WCQ65555:WCQ65561 WMM65555:WMM65561 WWI65555:WWI65561 AA131091:AA131097 JW131091:JW131097 TS131091:TS131097 ADO131091:ADO131097 ANK131091:ANK131097 AXG131091:AXG131097 BHC131091:BHC131097 BQY131091:BQY131097 CAU131091:CAU131097 CKQ131091:CKQ131097 CUM131091:CUM131097 DEI131091:DEI131097 DOE131091:DOE131097 DYA131091:DYA131097 EHW131091:EHW131097 ERS131091:ERS131097 FBO131091:FBO131097 FLK131091:FLK131097 FVG131091:FVG131097 GFC131091:GFC131097 GOY131091:GOY131097 GYU131091:GYU131097 HIQ131091:HIQ131097 HSM131091:HSM131097 ICI131091:ICI131097 IME131091:IME131097 IWA131091:IWA131097 JFW131091:JFW131097 JPS131091:JPS131097 JZO131091:JZO131097 KJK131091:KJK131097 KTG131091:KTG131097 LDC131091:LDC131097 LMY131091:LMY131097 LWU131091:LWU131097 MGQ131091:MGQ131097 MQM131091:MQM131097 NAI131091:NAI131097 NKE131091:NKE131097 NUA131091:NUA131097 ODW131091:ODW131097 ONS131091:ONS131097 OXO131091:OXO131097 PHK131091:PHK131097 PRG131091:PRG131097 QBC131091:QBC131097 QKY131091:QKY131097 QUU131091:QUU131097 REQ131091:REQ131097 ROM131091:ROM131097 RYI131091:RYI131097 SIE131091:SIE131097 SSA131091:SSA131097 TBW131091:TBW131097 TLS131091:TLS131097 TVO131091:TVO131097 UFK131091:UFK131097 UPG131091:UPG131097 UZC131091:UZC131097 VIY131091:VIY131097 VSU131091:VSU131097 WCQ131091:WCQ131097 WMM131091:WMM131097 WWI131091:WWI131097 AA196627:AA196633 JW196627:JW196633 TS196627:TS196633 ADO196627:ADO196633 ANK196627:ANK196633 AXG196627:AXG196633 BHC196627:BHC196633 BQY196627:BQY196633 CAU196627:CAU196633 CKQ196627:CKQ196633 CUM196627:CUM196633 DEI196627:DEI196633 DOE196627:DOE196633 DYA196627:DYA196633 EHW196627:EHW196633 ERS196627:ERS196633 FBO196627:FBO196633 FLK196627:FLK196633 FVG196627:FVG196633 GFC196627:GFC196633 GOY196627:GOY196633 GYU196627:GYU196633 HIQ196627:HIQ196633 HSM196627:HSM196633 ICI196627:ICI196633 IME196627:IME196633 IWA196627:IWA196633 JFW196627:JFW196633 JPS196627:JPS196633 JZO196627:JZO196633 KJK196627:KJK196633 KTG196627:KTG196633 LDC196627:LDC196633 LMY196627:LMY196633 LWU196627:LWU196633 MGQ196627:MGQ196633 MQM196627:MQM196633 NAI196627:NAI196633 NKE196627:NKE196633 NUA196627:NUA196633 ODW196627:ODW196633 ONS196627:ONS196633 OXO196627:OXO196633 PHK196627:PHK196633 PRG196627:PRG196633 QBC196627:QBC196633 QKY196627:QKY196633 QUU196627:QUU196633 REQ196627:REQ196633 ROM196627:ROM196633 RYI196627:RYI196633 SIE196627:SIE196633 SSA196627:SSA196633 TBW196627:TBW196633 TLS196627:TLS196633 TVO196627:TVO196633 UFK196627:UFK196633 UPG196627:UPG196633 UZC196627:UZC196633 VIY196627:VIY196633 VSU196627:VSU196633 WCQ196627:WCQ196633 WMM196627:WMM196633 WWI196627:WWI196633 AA262163:AA262169 JW262163:JW262169 TS262163:TS262169 ADO262163:ADO262169 ANK262163:ANK262169 AXG262163:AXG262169 BHC262163:BHC262169 BQY262163:BQY262169 CAU262163:CAU262169 CKQ262163:CKQ262169 CUM262163:CUM262169 DEI262163:DEI262169 DOE262163:DOE262169 DYA262163:DYA262169 EHW262163:EHW262169 ERS262163:ERS262169 FBO262163:FBO262169 FLK262163:FLK262169 FVG262163:FVG262169 GFC262163:GFC262169 GOY262163:GOY262169 GYU262163:GYU262169 HIQ262163:HIQ262169 HSM262163:HSM262169 ICI262163:ICI262169 IME262163:IME262169 IWA262163:IWA262169 JFW262163:JFW262169 JPS262163:JPS262169 JZO262163:JZO262169 KJK262163:KJK262169 KTG262163:KTG262169 LDC262163:LDC262169 LMY262163:LMY262169 LWU262163:LWU262169 MGQ262163:MGQ262169 MQM262163:MQM262169 NAI262163:NAI262169 NKE262163:NKE262169 NUA262163:NUA262169 ODW262163:ODW262169 ONS262163:ONS262169 OXO262163:OXO262169 PHK262163:PHK262169 PRG262163:PRG262169 QBC262163:QBC262169 QKY262163:QKY262169 QUU262163:QUU262169 REQ262163:REQ262169 ROM262163:ROM262169 RYI262163:RYI262169 SIE262163:SIE262169 SSA262163:SSA262169 TBW262163:TBW262169 TLS262163:TLS262169 TVO262163:TVO262169 UFK262163:UFK262169 UPG262163:UPG262169 UZC262163:UZC262169 VIY262163:VIY262169 VSU262163:VSU262169 WCQ262163:WCQ262169 WMM262163:WMM262169 WWI262163:WWI262169 AA327699:AA327705 JW327699:JW327705 TS327699:TS327705 ADO327699:ADO327705 ANK327699:ANK327705 AXG327699:AXG327705 BHC327699:BHC327705 BQY327699:BQY327705 CAU327699:CAU327705 CKQ327699:CKQ327705 CUM327699:CUM327705 DEI327699:DEI327705 DOE327699:DOE327705 DYA327699:DYA327705 EHW327699:EHW327705 ERS327699:ERS327705 FBO327699:FBO327705 FLK327699:FLK327705 FVG327699:FVG327705 GFC327699:GFC327705 GOY327699:GOY327705 GYU327699:GYU327705 HIQ327699:HIQ327705 HSM327699:HSM327705 ICI327699:ICI327705 IME327699:IME327705 IWA327699:IWA327705 JFW327699:JFW327705 JPS327699:JPS327705 JZO327699:JZO327705 KJK327699:KJK327705 KTG327699:KTG327705 LDC327699:LDC327705 LMY327699:LMY327705 LWU327699:LWU327705 MGQ327699:MGQ327705 MQM327699:MQM327705 NAI327699:NAI327705 NKE327699:NKE327705 NUA327699:NUA327705 ODW327699:ODW327705 ONS327699:ONS327705 OXO327699:OXO327705 PHK327699:PHK327705 PRG327699:PRG327705 QBC327699:QBC327705 QKY327699:QKY327705 QUU327699:QUU327705 REQ327699:REQ327705 ROM327699:ROM327705 RYI327699:RYI327705 SIE327699:SIE327705 SSA327699:SSA327705 TBW327699:TBW327705 TLS327699:TLS327705 TVO327699:TVO327705 UFK327699:UFK327705 UPG327699:UPG327705 UZC327699:UZC327705 VIY327699:VIY327705 VSU327699:VSU327705 WCQ327699:WCQ327705 WMM327699:WMM327705 WWI327699:WWI327705 AA393235:AA393241 JW393235:JW393241 TS393235:TS393241 ADO393235:ADO393241 ANK393235:ANK393241 AXG393235:AXG393241 BHC393235:BHC393241 BQY393235:BQY393241 CAU393235:CAU393241 CKQ393235:CKQ393241 CUM393235:CUM393241 DEI393235:DEI393241 DOE393235:DOE393241 DYA393235:DYA393241 EHW393235:EHW393241 ERS393235:ERS393241 FBO393235:FBO393241 FLK393235:FLK393241 FVG393235:FVG393241 GFC393235:GFC393241 GOY393235:GOY393241 GYU393235:GYU393241 HIQ393235:HIQ393241 HSM393235:HSM393241 ICI393235:ICI393241 IME393235:IME393241 IWA393235:IWA393241 JFW393235:JFW393241 JPS393235:JPS393241 JZO393235:JZO393241 KJK393235:KJK393241 KTG393235:KTG393241 LDC393235:LDC393241 LMY393235:LMY393241 LWU393235:LWU393241 MGQ393235:MGQ393241 MQM393235:MQM393241 NAI393235:NAI393241 NKE393235:NKE393241 NUA393235:NUA393241 ODW393235:ODW393241 ONS393235:ONS393241 OXO393235:OXO393241 PHK393235:PHK393241 PRG393235:PRG393241 QBC393235:QBC393241 QKY393235:QKY393241 QUU393235:QUU393241 REQ393235:REQ393241 ROM393235:ROM393241 RYI393235:RYI393241 SIE393235:SIE393241 SSA393235:SSA393241 TBW393235:TBW393241 TLS393235:TLS393241 TVO393235:TVO393241 UFK393235:UFK393241 UPG393235:UPG393241 UZC393235:UZC393241 VIY393235:VIY393241 VSU393235:VSU393241 WCQ393235:WCQ393241 WMM393235:WMM393241 WWI393235:WWI393241 AA458771:AA458777 JW458771:JW458777 TS458771:TS458777 ADO458771:ADO458777 ANK458771:ANK458777 AXG458771:AXG458777 BHC458771:BHC458777 BQY458771:BQY458777 CAU458771:CAU458777 CKQ458771:CKQ458777 CUM458771:CUM458777 DEI458771:DEI458777 DOE458771:DOE458777 DYA458771:DYA458777 EHW458771:EHW458777 ERS458771:ERS458777 FBO458771:FBO458777 FLK458771:FLK458777 FVG458771:FVG458777 GFC458771:GFC458777 GOY458771:GOY458777 GYU458771:GYU458777 HIQ458771:HIQ458777 HSM458771:HSM458777 ICI458771:ICI458777 IME458771:IME458777 IWA458771:IWA458777 JFW458771:JFW458777 JPS458771:JPS458777 JZO458771:JZO458777 KJK458771:KJK458777 KTG458771:KTG458777 LDC458771:LDC458777 LMY458771:LMY458777 LWU458771:LWU458777 MGQ458771:MGQ458777 MQM458771:MQM458777 NAI458771:NAI458777 NKE458771:NKE458777 NUA458771:NUA458777 ODW458771:ODW458777 ONS458771:ONS458777 OXO458771:OXO458777 PHK458771:PHK458777 PRG458771:PRG458777 QBC458771:QBC458777 QKY458771:QKY458777 QUU458771:QUU458777 REQ458771:REQ458777 ROM458771:ROM458777 RYI458771:RYI458777 SIE458771:SIE458777 SSA458771:SSA458777 TBW458771:TBW458777 TLS458771:TLS458777 TVO458771:TVO458777 UFK458771:UFK458777 UPG458771:UPG458777 UZC458771:UZC458777 VIY458771:VIY458777 VSU458771:VSU458777 WCQ458771:WCQ458777 WMM458771:WMM458777 WWI458771:WWI458777 AA524307:AA524313 JW524307:JW524313 TS524307:TS524313 ADO524307:ADO524313 ANK524307:ANK524313 AXG524307:AXG524313 BHC524307:BHC524313 BQY524307:BQY524313 CAU524307:CAU524313 CKQ524307:CKQ524313 CUM524307:CUM524313 DEI524307:DEI524313 DOE524307:DOE524313 DYA524307:DYA524313 EHW524307:EHW524313 ERS524307:ERS524313 FBO524307:FBO524313 FLK524307:FLK524313 FVG524307:FVG524313 GFC524307:GFC524313 GOY524307:GOY524313 GYU524307:GYU524313 HIQ524307:HIQ524313 HSM524307:HSM524313 ICI524307:ICI524313 IME524307:IME524313 IWA524307:IWA524313 JFW524307:JFW524313 JPS524307:JPS524313 JZO524307:JZO524313 KJK524307:KJK524313 KTG524307:KTG524313 LDC524307:LDC524313 LMY524307:LMY524313 LWU524307:LWU524313 MGQ524307:MGQ524313 MQM524307:MQM524313 NAI524307:NAI524313 NKE524307:NKE524313 NUA524307:NUA524313 ODW524307:ODW524313 ONS524307:ONS524313 OXO524307:OXO524313 PHK524307:PHK524313 PRG524307:PRG524313 QBC524307:QBC524313 QKY524307:QKY524313 QUU524307:QUU524313 REQ524307:REQ524313 ROM524307:ROM524313 RYI524307:RYI524313 SIE524307:SIE524313 SSA524307:SSA524313 TBW524307:TBW524313 TLS524307:TLS524313 TVO524307:TVO524313 UFK524307:UFK524313 UPG524307:UPG524313 UZC524307:UZC524313 VIY524307:VIY524313 VSU524307:VSU524313 WCQ524307:WCQ524313 WMM524307:WMM524313 WWI524307:WWI524313 AA589843:AA589849 JW589843:JW589849 TS589843:TS589849 ADO589843:ADO589849 ANK589843:ANK589849 AXG589843:AXG589849 BHC589843:BHC589849 BQY589843:BQY589849 CAU589843:CAU589849 CKQ589843:CKQ589849 CUM589843:CUM589849 DEI589843:DEI589849 DOE589843:DOE589849 DYA589843:DYA589849 EHW589843:EHW589849 ERS589843:ERS589849 FBO589843:FBO589849 FLK589843:FLK589849 FVG589843:FVG589849 GFC589843:GFC589849 GOY589843:GOY589849 GYU589843:GYU589849 HIQ589843:HIQ589849 HSM589843:HSM589849 ICI589843:ICI589849 IME589843:IME589849 IWA589843:IWA589849 JFW589843:JFW589849 JPS589843:JPS589849 JZO589843:JZO589849 KJK589843:KJK589849 KTG589843:KTG589849 LDC589843:LDC589849 LMY589843:LMY589849 LWU589843:LWU589849 MGQ589843:MGQ589849 MQM589843:MQM589849 NAI589843:NAI589849 NKE589843:NKE589849 NUA589843:NUA589849 ODW589843:ODW589849 ONS589843:ONS589849 OXO589843:OXO589849 PHK589843:PHK589849 PRG589843:PRG589849 QBC589843:QBC589849 QKY589843:QKY589849 QUU589843:QUU589849 REQ589843:REQ589849 ROM589843:ROM589849 RYI589843:RYI589849 SIE589843:SIE589849 SSA589843:SSA589849 TBW589843:TBW589849 TLS589843:TLS589849 TVO589843:TVO589849 UFK589843:UFK589849 UPG589843:UPG589849 UZC589843:UZC589849 VIY589843:VIY589849 VSU589843:VSU589849 WCQ589843:WCQ589849 WMM589843:WMM589849 WWI589843:WWI589849 AA655379:AA655385 JW655379:JW655385 TS655379:TS655385 ADO655379:ADO655385 ANK655379:ANK655385 AXG655379:AXG655385 BHC655379:BHC655385 BQY655379:BQY655385 CAU655379:CAU655385 CKQ655379:CKQ655385 CUM655379:CUM655385 DEI655379:DEI655385 DOE655379:DOE655385 DYA655379:DYA655385 EHW655379:EHW655385 ERS655379:ERS655385 FBO655379:FBO655385 FLK655379:FLK655385 FVG655379:FVG655385 GFC655379:GFC655385 GOY655379:GOY655385 GYU655379:GYU655385 HIQ655379:HIQ655385 HSM655379:HSM655385 ICI655379:ICI655385 IME655379:IME655385 IWA655379:IWA655385 JFW655379:JFW655385 JPS655379:JPS655385 JZO655379:JZO655385 KJK655379:KJK655385 KTG655379:KTG655385 LDC655379:LDC655385 LMY655379:LMY655385 LWU655379:LWU655385 MGQ655379:MGQ655385 MQM655379:MQM655385 NAI655379:NAI655385 NKE655379:NKE655385 NUA655379:NUA655385 ODW655379:ODW655385 ONS655379:ONS655385 OXO655379:OXO655385 PHK655379:PHK655385 PRG655379:PRG655385 QBC655379:QBC655385 QKY655379:QKY655385 QUU655379:QUU655385 REQ655379:REQ655385 ROM655379:ROM655385 RYI655379:RYI655385 SIE655379:SIE655385 SSA655379:SSA655385 TBW655379:TBW655385 TLS655379:TLS655385 TVO655379:TVO655385 UFK655379:UFK655385 UPG655379:UPG655385 UZC655379:UZC655385 VIY655379:VIY655385 VSU655379:VSU655385 WCQ655379:WCQ655385 WMM655379:WMM655385 WWI655379:WWI655385 AA720915:AA720921 JW720915:JW720921 TS720915:TS720921 ADO720915:ADO720921 ANK720915:ANK720921 AXG720915:AXG720921 BHC720915:BHC720921 BQY720915:BQY720921 CAU720915:CAU720921 CKQ720915:CKQ720921 CUM720915:CUM720921 DEI720915:DEI720921 DOE720915:DOE720921 DYA720915:DYA720921 EHW720915:EHW720921 ERS720915:ERS720921 FBO720915:FBO720921 FLK720915:FLK720921 FVG720915:FVG720921 GFC720915:GFC720921 GOY720915:GOY720921 GYU720915:GYU720921 HIQ720915:HIQ720921 HSM720915:HSM720921 ICI720915:ICI720921 IME720915:IME720921 IWA720915:IWA720921 JFW720915:JFW720921 JPS720915:JPS720921 JZO720915:JZO720921 KJK720915:KJK720921 KTG720915:KTG720921 LDC720915:LDC720921 LMY720915:LMY720921 LWU720915:LWU720921 MGQ720915:MGQ720921 MQM720915:MQM720921 NAI720915:NAI720921 NKE720915:NKE720921 NUA720915:NUA720921 ODW720915:ODW720921 ONS720915:ONS720921 OXO720915:OXO720921 PHK720915:PHK720921 PRG720915:PRG720921 QBC720915:QBC720921 QKY720915:QKY720921 QUU720915:QUU720921 REQ720915:REQ720921 ROM720915:ROM720921 RYI720915:RYI720921 SIE720915:SIE720921 SSA720915:SSA720921 TBW720915:TBW720921 TLS720915:TLS720921 TVO720915:TVO720921 UFK720915:UFK720921 UPG720915:UPG720921 UZC720915:UZC720921 VIY720915:VIY720921 VSU720915:VSU720921 WCQ720915:WCQ720921 WMM720915:WMM720921 WWI720915:WWI720921 AA786451:AA786457 JW786451:JW786457 TS786451:TS786457 ADO786451:ADO786457 ANK786451:ANK786457 AXG786451:AXG786457 BHC786451:BHC786457 BQY786451:BQY786457 CAU786451:CAU786457 CKQ786451:CKQ786457 CUM786451:CUM786457 DEI786451:DEI786457 DOE786451:DOE786457 DYA786451:DYA786457 EHW786451:EHW786457 ERS786451:ERS786457 FBO786451:FBO786457 FLK786451:FLK786457 FVG786451:FVG786457 GFC786451:GFC786457 GOY786451:GOY786457 GYU786451:GYU786457 HIQ786451:HIQ786457 HSM786451:HSM786457 ICI786451:ICI786457 IME786451:IME786457 IWA786451:IWA786457 JFW786451:JFW786457 JPS786451:JPS786457 JZO786451:JZO786457 KJK786451:KJK786457 KTG786451:KTG786457 LDC786451:LDC786457 LMY786451:LMY786457 LWU786451:LWU786457 MGQ786451:MGQ786457 MQM786451:MQM786457 NAI786451:NAI786457 NKE786451:NKE786457 NUA786451:NUA786457 ODW786451:ODW786457 ONS786451:ONS786457 OXO786451:OXO786457 PHK786451:PHK786457 PRG786451:PRG786457 QBC786451:QBC786457 QKY786451:QKY786457 QUU786451:QUU786457 REQ786451:REQ786457 ROM786451:ROM786457 RYI786451:RYI786457 SIE786451:SIE786457 SSA786451:SSA786457 TBW786451:TBW786457 TLS786451:TLS786457 TVO786451:TVO786457 UFK786451:UFK786457 UPG786451:UPG786457 UZC786451:UZC786457 VIY786451:VIY786457 VSU786451:VSU786457 WCQ786451:WCQ786457 WMM786451:WMM786457 WWI786451:WWI786457 AA851987:AA851993 JW851987:JW851993 TS851987:TS851993 ADO851987:ADO851993 ANK851987:ANK851993 AXG851987:AXG851993 BHC851987:BHC851993 BQY851987:BQY851993 CAU851987:CAU851993 CKQ851987:CKQ851993 CUM851987:CUM851993 DEI851987:DEI851993 DOE851987:DOE851993 DYA851987:DYA851993 EHW851987:EHW851993 ERS851987:ERS851993 FBO851987:FBO851993 FLK851987:FLK851993 FVG851987:FVG851993 GFC851987:GFC851993 GOY851987:GOY851993 GYU851987:GYU851993 HIQ851987:HIQ851993 HSM851987:HSM851993 ICI851987:ICI851993 IME851987:IME851993 IWA851987:IWA851993 JFW851987:JFW851993 JPS851987:JPS851993 JZO851987:JZO851993 KJK851987:KJK851993 KTG851987:KTG851993 LDC851987:LDC851993 LMY851987:LMY851993 LWU851987:LWU851993 MGQ851987:MGQ851993 MQM851987:MQM851993 NAI851987:NAI851993 NKE851987:NKE851993 NUA851987:NUA851993 ODW851987:ODW851993 ONS851987:ONS851993 OXO851987:OXO851993 PHK851987:PHK851993 PRG851987:PRG851993 QBC851987:QBC851993 QKY851987:QKY851993 QUU851987:QUU851993 REQ851987:REQ851993 ROM851987:ROM851993 RYI851987:RYI851993 SIE851987:SIE851993 SSA851987:SSA851993 TBW851987:TBW851993 TLS851987:TLS851993 TVO851987:TVO851993 UFK851987:UFK851993 UPG851987:UPG851993 UZC851987:UZC851993 VIY851987:VIY851993 VSU851987:VSU851993 WCQ851987:WCQ851993 WMM851987:WMM851993 WWI851987:WWI851993 AA917523:AA917529 JW917523:JW917529 TS917523:TS917529 ADO917523:ADO917529 ANK917523:ANK917529 AXG917523:AXG917529 BHC917523:BHC917529 BQY917523:BQY917529 CAU917523:CAU917529 CKQ917523:CKQ917529 CUM917523:CUM917529 DEI917523:DEI917529 DOE917523:DOE917529 DYA917523:DYA917529 EHW917523:EHW917529 ERS917523:ERS917529 FBO917523:FBO917529 FLK917523:FLK917529 FVG917523:FVG917529 GFC917523:GFC917529 GOY917523:GOY917529 GYU917523:GYU917529 HIQ917523:HIQ917529 HSM917523:HSM917529 ICI917523:ICI917529 IME917523:IME917529 IWA917523:IWA917529 JFW917523:JFW917529 JPS917523:JPS917529 JZO917523:JZO917529 KJK917523:KJK917529 KTG917523:KTG917529 LDC917523:LDC917529 LMY917523:LMY917529 LWU917523:LWU917529 MGQ917523:MGQ917529 MQM917523:MQM917529 NAI917523:NAI917529 NKE917523:NKE917529 NUA917523:NUA917529 ODW917523:ODW917529 ONS917523:ONS917529 OXO917523:OXO917529 PHK917523:PHK917529 PRG917523:PRG917529 QBC917523:QBC917529 QKY917523:QKY917529 QUU917523:QUU917529 REQ917523:REQ917529 ROM917523:ROM917529 RYI917523:RYI917529 SIE917523:SIE917529 SSA917523:SSA917529 TBW917523:TBW917529 TLS917523:TLS917529 TVO917523:TVO917529 UFK917523:UFK917529 UPG917523:UPG917529 UZC917523:UZC917529 VIY917523:VIY917529 VSU917523:VSU917529 WCQ917523:WCQ917529 WMM917523:WMM917529 WWI917523:WWI917529 AA983059:AA983065 JW983059:JW983065 TS983059:TS983065 ADO983059:ADO983065 ANK983059:ANK983065 AXG983059:AXG983065 BHC983059:BHC983065 BQY983059:BQY983065 CAU983059:CAU983065 CKQ983059:CKQ983065 CUM983059:CUM983065 DEI983059:DEI983065 DOE983059:DOE983065 DYA983059:DYA983065 EHW983059:EHW983065 ERS983059:ERS983065 FBO983059:FBO983065 FLK983059:FLK983065 FVG983059:FVG983065 GFC983059:GFC983065 GOY983059:GOY983065 GYU983059:GYU983065 HIQ983059:HIQ983065 HSM983059:HSM983065 ICI983059:ICI983065 IME983059:IME983065 IWA983059:IWA983065 JFW983059:JFW983065 JPS983059:JPS983065 JZO983059:JZO983065 KJK983059:KJK983065 KTG983059:KTG983065 LDC983059:LDC983065 LMY983059:LMY983065 LWU983059:LWU983065 MGQ983059:MGQ983065 MQM983059:MQM983065 NAI983059:NAI983065 NKE983059:NKE983065 NUA983059:NUA983065 ODW983059:ODW983065 ONS983059:ONS983065 OXO983059:OXO983065 PHK983059:PHK983065 PRG983059:PRG983065 QBC983059:QBC983065 QKY983059:QKY983065 QUU983059:QUU983065 REQ983059:REQ983065 ROM983059:ROM983065 RYI983059:RYI983065 SIE983059:SIE983065 SSA983059:SSA983065 TBW983059:TBW983065 TLS983059:TLS983065 TVO983059:TVO983065 UFK983059:UFK983065 UPG983059:UPG983065 UZC983059:UZC983065 VIY983059:VIY983065 VSU983059:VSU983065 WCQ983059:WCQ983065 WMM983059:WMM983065 WWI983059:WWI983065" xr:uid="{00000000-0002-0000-0400-000007000000}">
      <formula1>$AN$19:$AN$20</formula1>
    </dataValidation>
    <dataValidation type="list" allowBlank="1" showInputMessage="1" showErrorMessage="1" sqref="T19 JP19 TL19 ADH19 AND19 AWZ19 BGV19 BQR19 CAN19 CKJ19 CUF19 DEB19 DNX19 DXT19 EHP19 ERL19 FBH19 FLD19 FUZ19 GEV19 GOR19 GYN19 HIJ19 HSF19 ICB19 ILX19 IVT19 JFP19 JPL19 JZH19 KJD19 KSZ19 LCV19 LMR19 LWN19 MGJ19 MQF19 NAB19 NJX19 NTT19 ODP19 ONL19 OXH19 PHD19 PQZ19 QAV19 QKR19 QUN19 REJ19 ROF19 RYB19 SHX19 SRT19 TBP19 TLL19 TVH19 UFD19 UOZ19 UYV19 VIR19 VSN19 WCJ19 WMF19 WWB19 T65555 JP65555 TL65555 ADH65555 AND65555 AWZ65555 BGV65555 BQR65555 CAN65555 CKJ65555 CUF65555 DEB65555 DNX65555 DXT65555 EHP65555 ERL65555 FBH65555 FLD65555 FUZ65555 GEV65555 GOR65555 GYN65555 HIJ65555 HSF65555 ICB65555 ILX65555 IVT65555 JFP65555 JPL65555 JZH65555 KJD65555 KSZ65555 LCV65555 LMR65555 LWN65555 MGJ65555 MQF65555 NAB65555 NJX65555 NTT65555 ODP65555 ONL65555 OXH65555 PHD65555 PQZ65555 QAV65555 QKR65555 QUN65555 REJ65555 ROF65555 RYB65555 SHX65555 SRT65555 TBP65555 TLL65555 TVH65555 UFD65555 UOZ65555 UYV65555 VIR65555 VSN65555 WCJ65555 WMF65555 WWB65555 T131091 JP131091 TL131091 ADH131091 AND131091 AWZ131091 BGV131091 BQR131091 CAN131091 CKJ131091 CUF131091 DEB131091 DNX131091 DXT131091 EHP131091 ERL131091 FBH131091 FLD131091 FUZ131091 GEV131091 GOR131091 GYN131091 HIJ131091 HSF131091 ICB131091 ILX131091 IVT131091 JFP131091 JPL131091 JZH131091 KJD131091 KSZ131091 LCV131091 LMR131091 LWN131091 MGJ131091 MQF131091 NAB131091 NJX131091 NTT131091 ODP131091 ONL131091 OXH131091 PHD131091 PQZ131091 QAV131091 QKR131091 QUN131091 REJ131091 ROF131091 RYB131091 SHX131091 SRT131091 TBP131091 TLL131091 TVH131091 UFD131091 UOZ131091 UYV131091 VIR131091 VSN131091 WCJ131091 WMF131091 WWB131091 T196627 JP196627 TL196627 ADH196627 AND196627 AWZ196627 BGV196627 BQR196627 CAN196627 CKJ196627 CUF196627 DEB196627 DNX196627 DXT196627 EHP196627 ERL196627 FBH196627 FLD196627 FUZ196627 GEV196627 GOR196627 GYN196627 HIJ196627 HSF196627 ICB196627 ILX196627 IVT196627 JFP196627 JPL196627 JZH196627 KJD196627 KSZ196627 LCV196627 LMR196627 LWN196627 MGJ196627 MQF196627 NAB196627 NJX196627 NTT196627 ODP196627 ONL196627 OXH196627 PHD196627 PQZ196627 QAV196627 QKR196627 QUN196627 REJ196627 ROF196627 RYB196627 SHX196627 SRT196627 TBP196627 TLL196627 TVH196627 UFD196627 UOZ196627 UYV196627 VIR196627 VSN196627 WCJ196627 WMF196627 WWB196627 T262163 JP262163 TL262163 ADH262163 AND262163 AWZ262163 BGV262163 BQR262163 CAN262163 CKJ262163 CUF262163 DEB262163 DNX262163 DXT262163 EHP262163 ERL262163 FBH262163 FLD262163 FUZ262163 GEV262163 GOR262163 GYN262163 HIJ262163 HSF262163 ICB262163 ILX262163 IVT262163 JFP262163 JPL262163 JZH262163 KJD262163 KSZ262163 LCV262163 LMR262163 LWN262163 MGJ262163 MQF262163 NAB262163 NJX262163 NTT262163 ODP262163 ONL262163 OXH262163 PHD262163 PQZ262163 QAV262163 QKR262163 QUN262163 REJ262163 ROF262163 RYB262163 SHX262163 SRT262163 TBP262163 TLL262163 TVH262163 UFD262163 UOZ262163 UYV262163 VIR262163 VSN262163 WCJ262163 WMF262163 WWB262163 T327699 JP327699 TL327699 ADH327699 AND327699 AWZ327699 BGV327699 BQR327699 CAN327699 CKJ327699 CUF327699 DEB327699 DNX327699 DXT327699 EHP327699 ERL327699 FBH327699 FLD327699 FUZ327699 GEV327699 GOR327699 GYN327699 HIJ327699 HSF327699 ICB327699 ILX327699 IVT327699 JFP327699 JPL327699 JZH327699 KJD327699 KSZ327699 LCV327699 LMR327699 LWN327699 MGJ327699 MQF327699 NAB327699 NJX327699 NTT327699 ODP327699 ONL327699 OXH327699 PHD327699 PQZ327699 QAV327699 QKR327699 QUN327699 REJ327699 ROF327699 RYB327699 SHX327699 SRT327699 TBP327699 TLL327699 TVH327699 UFD327699 UOZ327699 UYV327699 VIR327699 VSN327699 WCJ327699 WMF327699 WWB327699 T393235 JP393235 TL393235 ADH393235 AND393235 AWZ393235 BGV393235 BQR393235 CAN393235 CKJ393235 CUF393235 DEB393235 DNX393235 DXT393235 EHP393235 ERL393235 FBH393235 FLD393235 FUZ393235 GEV393235 GOR393235 GYN393235 HIJ393235 HSF393235 ICB393235 ILX393235 IVT393235 JFP393235 JPL393235 JZH393235 KJD393235 KSZ393235 LCV393235 LMR393235 LWN393235 MGJ393235 MQF393235 NAB393235 NJX393235 NTT393235 ODP393235 ONL393235 OXH393235 PHD393235 PQZ393235 QAV393235 QKR393235 QUN393235 REJ393235 ROF393235 RYB393235 SHX393235 SRT393235 TBP393235 TLL393235 TVH393235 UFD393235 UOZ393235 UYV393235 VIR393235 VSN393235 WCJ393235 WMF393235 WWB393235 T458771 JP458771 TL458771 ADH458771 AND458771 AWZ458771 BGV458771 BQR458771 CAN458771 CKJ458771 CUF458771 DEB458771 DNX458771 DXT458771 EHP458771 ERL458771 FBH458771 FLD458771 FUZ458771 GEV458771 GOR458771 GYN458771 HIJ458771 HSF458771 ICB458771 ILX458771 IVT458771 JFP458771 JPL458771 JZH458771 KJD458771 KSZ458771 LCV458771 LMR458771 LWN458771 MGJ458771 MQF458771 NAB458771 NJX458771 NTT458771 ODP458771 ONL458771 OXH458771 PHD458771 PQZ458771 QAV458771 QKR458771 QUN458771 REJ458771 ROF458771 RYB458771 SHX458771 SRT458771 TBP458771 TLL458771 TVH458771 UFD458771 UOZ458771 UYV458771 VIR458771 VSN458771 WCJ458771 WMF458771 WWB458771 T524307 JP524307 TL524307 ADH524307 AND524307 AWZ524307 BGV524307 BQR524307 CAN524307 CKJ524307 CUF524307 DEB524307 DNX524307 DXT524307 EHP524307 ERL524307 FBH524307 FLD524307 FUZ524307 GEV524307 GOR524307 GYN524307 HIJ524307 HSF524307 ICB524307 ILX524307 IVT524307 JFP524307 JPL524307 JZH524307 KJD524307 KSZ524307 LCV524307 LMR524307 LWN524307 MGJ524307 MQF524307 NAB524307 NJX524307 NTT524307 ODP524307 ONL524307 OXH524307 PHD524307 PQZ524307 QAV524307 QKR524307 QUN524307 REJ524307 ROF524307 RYB524307 SHX524307 SRT524307 TBP524307 TLL524307 TVH524307 UFD524307 UOZ524307 UYV524307 VIR524307 VSN524307 WCJ524307 WMF524307 WWB524307 T589843 JP589843 TL589843 ADH589843 AND589843 AWZ589843 BGV589843 BQR589843 CAN589843 CKJ589843 CUF589843 DEB589843 DNX589843 DXT589843 EHP589843 ERL589843 FBH589843 FLD589843 FUZ589843 GEV589843 GOR589843 GYN589843 HIJ589843 HSF589843 ICB589843 ILX589843 IVT589843 JFP589843 JPL589843 JZH589843 KJD589843 KSZ589843 LCV589843 LMR589843 LWN589843 MGJ589843 MQF589843 NAB589843 NJX589843 NTT589843 ODP589843 ONL589843 OXH589843 PHD589843 PQZ589843 QAV589843 QKR589843 QUN589843 REJ589843 ROF589843 RYB589843 SHX589843 SRT589843 TBP589843 TLL589843 TVH589843 UFD589843 UOZ589843 UYV589843 VIR589843 VSN589843 WCJ589843 WMF589843 WWB589843 T655379 JP655379 TL655379 ADH655379 AND655379 AWZ655379 BGV655379 BQR655379 CAN655379 CKJ655379 CUF655379 DEB655379 DNX655379 DXT655379 EHP655379 ERL655379 FBH655379 FLD655379 FUZ655379 GEV655379 GOR655379 GYN655379 HIJ655379 HSF655379 ICB655379 ILX655379 IVT655379 JFP655379 JPL655379 JZH655379 KJD655379 KSZ655379 LCV655379 LMR655379 LWN655379 MGJ655379 MQF655379 NAB655379 NJX655379 NTT655379 ODP655379 ONL655379 OXH655379 PHD655379 PQZ655379 QAV655379 QKR655379 QUN655379 REJ655379 ROF655379 RYB655379 SHX655379 SRT655379 TBP655379 TLL655379 TVH655379 UFD655379 UOZ655379 UYV655379 VIR655379 VSN655379 WCJ655379 WMF655379 WWB655379 T720915 JP720915 TL720915 ADH720915 AND720915 AWZ720915 BGV720915 BQR720915 CAN720915 CKJ720915 CUF720915 DEB720915 DNX720915 DXT720915 EHP720915 ERL720915 FBH720915 FLD720915 FUZ720915 GEV720915 GOR720915 GYN720915 HIJ720915 HSF720915 ICB720915 ILX720915 IVT720915 JFP720915 JPL720915 JZH720915 KJD720915 KSZ720915 LCV720915 LMR720915 LWN720915 MGJ720915 MQF720915 NAB720915 NJX720915 NTT720915 ODP720915 ONL720915 OXH720915 PHD720915 PQZ720915 QAV720915 QKR720915 QUN720915 REJ720915 ROF720915 RYB720915 SHX720915 SRT720915 TBP720915 TLL720915 TVH720915 UFD720915 UOZ720915 UYV720915 VIR720915 VSN720915 WCJ720915 WMF720915 WWB720915 T786451 JP786451 TL786451 ADH786451 AND786451 AWZ786451 BGV786451 BQR786451 CAN786451 CKJ786451 CUF786451 DEB786451 DNX786451 DXT786451 EHP786451 ERL786451 FBH786451 FLD786451 FUZ786451 GEV786451 GOR786451 GYN786451 HIJ786451 HSF786451 ICB786451 ILX786451 IVT786451 JFP786451 JPL786451 JZH786451 KJD786451 KSZ786451 LCV786451 LMR786451 LWN786451 MGJ786451 MQF786451 NAB786451 NJX786451 NTT786451 ODP786451 ONL786451 OXH786451 PHD786451 PQZ786451 QAV786451 QKR786451 QUN786451 REJ786451 ROF786451 RYB786451 SHX786451 SRT786451 TBP786451 TLL786451 TVH786451 UFD786451 UOZ786451 UYV786451 VIR786451 VSN786451 WCJ786451 WMF786451 WWB786451 T851987 JP851987 TL851987 ADH851987 AND851987 AWZ851987 BGV851987 BQR851987 CAN851987 CKJ851987 CUF851987 DEB851987 DNX851987 DXT851987 EHP851987 ERL851987 FBH851987 FLD851987 FUZ851987 GEV851987 GOR851987 GYN851987 HIJ851987 HSF851987 ICB851987 ILX851987 IVT851987 JFP851987 JPL851987 JZH851987 KJD851987 KSZ851987 LCV851987 LMR851987 LWN851987 MGJ851987 MQF851987 NAB851987 NJX851987 NTT851987 ODP851987 ONL851987 OXH851987 PHD851987 PQZ851987 QAV851987 QKR851987 QUN851987 REJ851987 ROF851987 RYB851987 SHX851987 SRT851987 TBP851987 TLL851987 TVH851987 UFD851987 UOZ851987 UYV851987 VIR851987 VSN851987 WCJ851987 WMF851987 WWB851987 T917523 JP917523 TL917523 ADH917523 AND917523 AWZ917523 BGV917523 BQR917523 CAN917523 CKJ917523 CUF917523 DEB917523 DNX917523 DXT917523 EHP917523 ERL917523 FBH917523 FLD917523 FUZ917523 GEV917523 GOR917523 GYN917523 HIJ917523 HSF917523 ICB917523 ILX917523 IVT917523 JFP917523 JPL917523 JZH917523 KJD917523 KSZ917523 LCV917523 LMR917523 LWN917523 MGJ917523 MQF917523 NAB917523 NJX917523 NTT917523 ODP917523 ONL917523 OXH917523 PHD917523 PQZ917523 QAV917523 QKR917523 QUN917523 REJ917523 ROF917523 RYB917523 SHX917523 SRT917523 TBP917523 TLL917523 TVH917523 UFD917523 UOZ917523 UYV917523 VIR917523 VSN917523 WCJ917523 WMF917523 WWB917523 T983059 JP983059 TL983059 ADH983059 AND983059 AWZ983059 BGV983059 BQR983059 CAN983059 CKJ983059 CUF983059 DEB983059 DNX983059 DXT983059 EHP983059 ERL983059 FBH983059 FLD983059 FUZ983059 GEV983059 GOR983059 GYN983059 HIJ983059 HSF983059 ICB983059 ILX983059 IVT983059 JFP983059 JPL983059 JZH983059 KJD983059 KSZ983059 LCV983059 LMR983059 LWN983059 MGJ983059 MQF983059 NAB983059 NJX983059 NTT983059 ODP983059 ONL983059 OXH983059 PHD983059 PQZ983059 QAV983059 QKR983059 QUN983059 REJ983059 ROF983059 RYB983059 SHX983059 SRT983059 TBP983059 TLL983059 TVH983059 UFD983059 UOZ983059 UYV983059 VIR983059 VSN983059 WCJ983059 WMF983059 WWB983059 S19:S20 JO19:JO20 TK19:TK20 ADG19:ADG20 ANC19:ANC20 AWY19:AWY20 BGU19:BGU20 BQQ19:BQQ20 CAM19:CAM20 CKI19:CKI20 CUE19:CUE20 DEA19:DEA20 DNW19:DNW20 DXS19:DXS20 EHO19:EHO20 ERK19:ERK20 FBG19:FBG20 FLC19:FLC20 FUY19:FUY20 GEU19:GEU20 GOQ19:GOQ20 GYM19:GYM20 HII19:HII20 HSE19:HSE20 ICA19:ICA20 ILW19:ILW20 IVS19:IVS20 JFO19:JFO20 JPK19:JPK20 JZG19:JZG20 KJC19:KJC20 KSY19:KSY20 LCU19:LCU20 LMQ19:LMQ20 LWM19:LWM20 MGI19:MGI20 MQE19:MQE20 NAA19:NAA20 NJW19:NJW20 NTS19:NTS20 ODO19:ODO20 ONK19:ONK20 OXG19:OXG20 PHC19:PHC20 PQY19:PQY20 QAU19:QAU20 QKQ19:QKQ20 QUM19:QUM20 REI19:REI20 ROE19:ROE20 RYA19:RYA20 SHW19:SHW20 SRS19:SRS20 TBO19:TBO20 TLK19:TLK20 TVG19:TVG20 UFC19:UFC20 UOY19:UOY20 UYU19:UYU20 VIQ19:VIQ20 VSM19:VSM20 WCI19:WCI20 WME19:WME20 WWA19:WWA20 S65555:S65556 JO65555:JO65556 TK65555:TK65556 ADG65555:ADG65556 ANC65555:ANC65556 AWY65555:AWY65556 BGU65555:BGU65556 BQQ65555:BQQ65556 CAM65555:CAM65556 CKI65555:CKI65556 CUE65555:CUE65556 DEA65555:DEA65556 DNW65555:DNW65556 DXS65555:DXS65556 EHO65555:EHO65556 ERK65555:ERK65556 FBG65555:FBG65556 FLC65555:FLC65556 FUY65555:FUY65556 GEU65555:GEU65556 GOQ65555:GOQ65556 GYM65555:GYM65556 HII65555:HII65556 HSE65555:HSE65556 ICA65555:ICA65556 ILW65555:ILW65556 IVS65555:IVS65556 JFO65555:JFO65556 JPK65555:JPK65556 JZG65555:JZG65556 KJC65555:KJC65556 KSY65555:KSY65556 LCU65555:LCU65556 LMQ65555:LMQ65556 LWM65555:LWM65556 MGI65555:MGI65556 MQE65555:MQE65556 NAA65555:NAA65556 NJW65555:NJW65556 NTS65555:NTS65556 ODO65555:ODO65556 ONK65555:ONK65556 OXG65555:OXG65556 PHC65555:PHC65556 PQY65555:PQY65556 QAU65555:QAU65556 QKQ65555:QKQ65556 QUM65555:QUM65556 REI65555:REI65556 ROE65555:ROE65556 RYA65555:RYA65556 SHW65555:SHW65556 SRS65555:SRS65556 TBO65555:TBO65556 TLK65555:TLK65556 TVG65555:TVG65556 UFC65555:UFC65556 UOY65555:UOY65556 UYU65555:UYU65556 VIQ65555:VIQ65556 VSM65555:VSM65556 WCI65555:WCI65556 WME65555:WME65556 WWA65555:WWA65556 S131091:S131092 JO131091:JO131092 TK131091:TK131092 ADG131091:ADG131092 ANC131091:ANC131092 AWY131091:AWY131092 BGU131091:BGU131092 BQQ131091:BQQ131092 CAM131091:CAM131092 CKI131091:CKI131092 CUE131091:CUE131092 DEA131091:DEA131092 DNW131091:DNW131092 DXS131091:DXS131092 EHO131091:EHO131092 ERK131091:ERK131092 FBG131091:FBG131092 FLC131091:FLC131092 FUY131091:FUY131092 GEU131091:GEU131092 GOQ131091:GOQ131092 GYM131091:GYM131092 HII131091:HII131092 HSE131091:HSE131092 ICA131091:ICA131092 ILW131091:ILW131092 IVS131091:IVS131092 JFO131091:JFO131092 JPK131091:JPK131092 JZG131091:JZG131092 KJC131091:KJC131092 KSY131091:KSY131092 LCU131091:LCU131092 LMQ131091:LMQ131092 LWM131091:LWM131092 MGI131091:MGI131092 MQE131091:MQE131092 NAA131091:NAA131092 NJW131091:NJW131092 NTS131091:NTS131092 ODO131091:ODO131092 ONK131091:ONK131092 OXG131091:OXG131092 PHC131091:PHC131092 PQY131091:PQY131092 QAU131091:QAU131092 QKQ131091:QKQ131092 QUM131091:QUM131092 REI131091:REI131092 ROE131091:ROE131092 RYA131091:RYA131092 SHW131091:SHW131092 SRS131091:SRS131092 TBO131091:TBO131092 TLK131091:TLK131092 TVG131091:TVG131092 UFC131091:UFC131092 UOY131091:UOY131092 UYU131091:UYU131092 VIQ131091:VIQ131092 VSM131091:VSM131092 WCI131091:WCI131092 WME131091:WME131092 WWA131091:WWA131092 S196627:S196628 JO196627:JO196628 TK196627:TK196628 ADG196627:ADG196628 ANC196627:ANC196628 AWY196627:AWY196628 BGU196627:BGU196628 BQQ196627:BQQ196628 CAM196627:CAM196628 CKI196627:CKI196628 CUE196627:CUE196628 DEA196627:DEA196628 DNW196627:DNW196628 DXS196627:DXS196628 EHO196627:EHO196628 ERK196627:ERK196628 FBG196627:FBG196628 FLC196627:FLC196628 FUY196627:FUY196628 GEU196627:GEU196628 GOQ196627:GOQ196628 GYM196627:GYM196628 HII196627:HII196628 HSE196627:HSE196628 ICA196627:ICA196628 ILW196627:ILW196628 IVS196627:IVS196628 JFO196627:JFO196628 JPK196627:JPK196628 JZG196627:JZG196628 KJC196627:KJC196628 KSY196627:KSY196628 LCU196627:LCU196628 LMQ196627:LMQ196628 LWM196627:LWM196628 MGI196627:MGI196628 MQE196627:MQE196628 NAA196627:NAA196628 NJW196627:NJW196628 NTS196627:NTS196628 ODO196627:ODO196628 ONK196627:ONK196628 OXG196627:OXG196628 PHC196627:PHC196628 PQY196627:PQY196628 QAU196627:QAU196628 QKQ196627:QKQ196628 QUM196627:QUM196628 REI196627:REI196628 ROE196627:ROE196628 RYA196627:RYA196628 SHW196627:SHW196628 SRS196627:SRS196628 TBO196627:TBO196628 TLK196627:TLK196628 TVG196627:TVG196628 UFC196627:UFC196628 UOY196627:UOY196628 UYU196627:UYU196628 VIQ196627:VIQ196628 VSM196627:VSM196628 WCI196627:WCI196628 WME196627:WME196628 WWA196627:WWA196628 S262163:S262164 JO262163:JO262164 TK262163:TK262164 ADG262163:ADG262164 ANC262163:ANC262164 AWY262163:AWY262164 BGU262163:BGU262164 BQQ262163:BQQ262164 CAM262163:CAM262164 CKI262163:CKI262164 CUE262163:CUE262164 DEA262163:DEA262164 DNW262163:DNW262164 DXS262163:DXS262164 EHO262163:EHO262164 ERK262163:ERK262164 FBG262163:FBG262164 FLC262163:FLC262164 FUY262163:FUY262164 GEU262163:GEU262164 GOQ262163:GOQ262164 GYM262163:GYM262164 HII262163:HII262164 HSE262163:HSE262164 ICA262163:ICA262164 ILW262163:ILW262164 IVS262163:IVS262164 JFO262163:JFO262164 JPK262163:JPK262164 JZG262163:JZG262164 KJC262163:KJC262164 KSY262163:KSY262164 LCU262163:LCU262164 LMQ262163:LMQ262164 LWM262163:LWM262164 MGI262163:MGI262164 MQE262163:MQE262164 NAA262163:NAA262164 NJW262163:NJW262164 NTS262163:NTS262164 ODO262163:ODO262164 ONK262163:ONK262164 OXG262163:OXG262164 PHC262163:PHC262164 PQY262163:PQY262164 QAU262163:QAU262164 QKQ262163:QKQ262164 QUM262163:QUM262164 REI262163:REI262164 ROE262163:ROE262164 RYA262163:RYA262164 SHW262163:SHW262164 SRS262163:SRS262164 TBO262163:TBO262164 TLK262163:TLK262164 TVG262163:TVG262164 UFC262163:UFC262164 UOY262163:UOY262164 UYU262163:UYU262164 VIQ262163:VIQ262164 VSM262163:VSM262164 WCI262163:WCI262164 WME262163:WME262164 WWA262163:WWA262164 S327699:S327700 JO327699:JO327700 TK327699:TK327700 ADG327699:ADG327700 ANC327699:ANC327700 AWY327699:AWY327700 BGU327699:BGU327700 BQQ327699:BQQ327700 CAM327699:CAM327700 CKI327699:CKI327700 CUE327699:CUE327700 DEA327699:DEA327700 DNW327699:DNW327700 DXS327699:DXS327700 EHO327699:EHO327700 ERK327699:ERK327700 FBG327699:FBG327700 FLC327699:FLC327700 FUY327699:FUY327700 GEU327699:GEU327700 GOQ327699:GOQ327700 GYM327699:GYM327700 HII327699:HII327700 HSE327699:HSE327700 ICA327699:ICA327700 ILW327699:ILW327700 IVS327699:IVS327700 JFO327699:JFO327700 JPK327699:JPK327700 JZG327699:JZG327700 KJC327699:KJC327700 KSY327699:KSY327700 LCU327699:LCU327700 LMQ327699:LMQ327700 LWM327699:LWM327700 MGI327699:MGI327700 MQE327699:MQE327700 NAA327699:NAA327700 NJW327699:NJW327700 NTS327699:NTS327700 ODO327699:ODO327700 ONK327699:ONK327700 OXG327699:OXG327700 PHC327699:PHC327700 PQY327699:PQY327700 QAU327699:QAU327700 QKQ327699:QKQ327700 QUM327699:QUM327700 REI327699:REI327700 ROE327699:ROE327700 RYA327699:RYA327700 SHW327699:SHW327700 SRS327699:SRS327700 TBO327699:TBO327700 TLK327699:TLK327700 TVG327699:TVG327700 UFC327699:UFC327700 UOY327699:UOY327700 UYU327699:UYU327700 VIQ327699:VIQ327700 VSM327699:VSM327700 WCI327699:WCI327700 WME327699:WME327700 WWA327699:WWA327700 S393235:S393236 JO393235:JO393236 TK393235:TK393236 ADG393235:ADG393236 ANC393235:ANC393236 AWY393235:AWY393236 BGU393235:BGU393236 BQQ393235:BQQ393236 CAM393235:CAM393236 CKI393235:CKI393236 CUE393235:CUE393236 DEA393235:DEA393236 DNW393235:DNW393236 DXS393235:DXS393236 EHO393235:EHO393236 ERK393235:ERK393236 FBG393235:FBG393236 FLC393235:FLC393236 FUY393235:FUY393236 GEU393235:GEU393236 GOQ393235:GOQ393236 GYM393235:GYM393236 HII393235:HII393236 HSE393235:HSE393236 ICA393235:ICA393236 ILW393235:ILW393236 IVS393235:IVS393236 JFO393235:JFO393236 JPK393235:JPK393236 JZG393235:JZG393236 KJC393235:KJC393236 KSY393235:KSY393236 LCU393235:LCU393236 LMQ393235:LMQ393236 LWM393235:LWM393236 MGI393235:MGI393236 MQE393235:MQE393236 NAA393235:NAA393236 NJW393235:NJW393236 NTS393235:NTS393236 ODO393235:ODO393236 ONK393235:ONK393236 OXG393235:OXG393236 PHC393235:PHC393236 PQY393235:PQY393236 QAU393235:QAU393236 QKQ393235:QKQ393236 QUM393235:QUM393236 REI393235:REI393236 ROE393235:ROE393236 RYA393235:RYA393236 SHW393235:SHW393236 SRS393235:SRS393236 TBO393235:TBO393236 TLK393235:TLK393236 TVG393235:TVG393236 UFC393235:UFC393236 UOY393235:UOY393236 UYU393235:UYU393236 VIQ393235:VIQ393236 VSM393235:VSM393236 WCI393235:WCI393236 WME393235:WME393236 WWA393235:WWA393236 S458771:S458772 JO458771:JO458772 TK458771:TK458772 ADG458771:ADG458772 ANC458771:ANC458772 AWY458771:AWY458772 BGU458771:BGU458772 BQQ458771:BQQ458772 CAM458771:CAM458772 CKI458771:CKI458772 CUE458771:CUE458772 DEA458771:DEA458772 DNW458771:DNW458772 DXS458771:DXS458772 EHO458771:EHO458772 ERK458771:ERK458772 FBG458771:FBG458772 FLC458771:FLC458772 FUY458771:FUY458772 GEU458771:GEU458772 GOQ458771:GOQ458772 GYM458771:GYM458772 HII458771:HII458772 HSE458771:HSE458772 ICA458771:ICA458772 ILW458771:ILW458772 IVS458771:IVS458772 JFO458771:JFO458772 JPK458771:JPK458772 JZG458771:JZG458772 KJC458771:KJC458772 KSY458771:KSY458772 LCU458771:LCU458772 LMQ458771:LMQ458772 LWM458771:LWM458772 MGI458771:MGI458772 MQE458771:MQE458772 NAA458771:NAA458772 NJW458771:NJW458772 NTS458771:NTS458772 ODO458771:ODO458772 ONK458771:ONK458772 OXG458771:OXG458772 PHC458771:PHC458772 PQY458771:PQY458772 QAU458771:QAU458772 QKQ458771:QKQ458772 QUM458771:QUM458772 REI458771:REI458772 ROE458771:ROE458772 RYA458771:RYA458772 SHW458771:SHW458772 SRS458771:SRS458772 TBO458771:TBO458772 TLK458771:TLK458772 TVG458771:TVG458772 UFC458771:UFC458772 UOY458771:UOY458772 UYU458771:UYU458772 VIQ458771:VIQ458772 VSM458771:VSM458772 WCI458771:WCI458772 WME458771:WME458772 WWA458771:WWA458772 S524307:S524308 JO524307:JO524308 TK524307:TK524308 ADG524307:ADG524308 ANC524307:ANC524308 AWY524307:AWY524308 BGU524307:BGU524308 BQQ524307:BQQ524308 CAM524307:CAM524308 CKI524307:CKI524308 CUE524307:CUE524308 DEA524307:DEA524308 DNW524307:DNW524308 DXS524307:DXS524308 EHO524307:EHO524308 ERK524307:ERK524308 FBG524307:FBG524308 FLC524307:FLC524308 FUY524307:FUY524308 GEU524307:GEU524308 GOQ524307:GOQ524308 GYM524307:GYM524308 HII524307:HII524308 HSE524307:HSE524308 ICA524307:ICA524308 ILW524307:ILW524308 IVS524307:IVS524308 JFO524307:JFO524308 JPK524307:JPK524308 JZG524307:JZG524308 KJC524307:KJC524308 KSY524307:KSY524308 LCU524307:LCU524308 LMQ524307:LMQ524308 LWM524307:LWM524308 MGI524307:MGI524308 MQE524307:MQE524308 NAA524307:NAA524308 NJW524307:NJW524308 NTS524307:NTS524308 ODO524307:ODO524308 ONK524307:ONK524308 OXG524307:OXG524308 PHC524307:PHC524308 PQY524307:PQY524308 QAU524307:QAU524308 QKQ524307:QKQ524308 QUM524307:QUM524308 REI524307:REI524308 ROE524307:ROE524308 RYA524307:RYA524308 SHW524307:SHW524308 SRS524307:SRS524308 TBO524307:TBO524308 TLK524307:TLK524308 TVG524307:TVG524308 UFC524307:UFC524308 UOY524307:UOY524308 UYU524307:UYU524308 VIQ524307:VIQ524308 VSM524307:VSM524308 WCI524307:WCI524308 WME524307:WME524308 WWA524307:WWA524308 S589843:S589844 JO589843:JO589844 TK589843:TK589844 ADG589843:ADG589844 ANC589843:ANC589844 AWY589843:AWY589844 BGU589843:BGU589844 BQQ589843:BQQ589844 CAM589843:CAM589844 CKI589843:CKI589844 CUE589843:CUE589844 DEA589843:DEA589844 DNW589843:DNW589844 DXS589843:DXS589844 EHO589843:EHO589844 ERK589843:ERK589844 FBG589843:FBG589844 FLC589843:FLC589844 FUY589843:FUY589844 GEU589843:GEU589844 GOQ589843:GOQ589844 GYM589843:GYM589844 HII589843:HII589844 HSE589843:HSE589844 ICA589843:ICA589844 ILW589843:ILW589844 IVS589843:IVS589844 JFO589843:JFO589844 JPK589843:JPK589844 JZG589843:JZG589844 KJC589843:KJC589844 KSY589843:KSY589844 LCU589843:LCU589844 LMQ589843:LMQ589844 LWM589843:LWM589844 MGI589843:MGI589844 MQE589843:MQE589844 NAA589843:NAA589844 NJW589843:NJW589844 NTS589843:NTS589844 ODO589843:ODO589844 ONK589843:ONK589844 OXG589843:OXG589844 PHC589843:PHC589844 PQY589843:PQY589844 QAU589843:QAU589844 QKQ589843:QKQ589844 QUM589843:QUM589844 REI589843:REI589844 ROE589843:ROE589844 RYA589843:RYA589844 SHW589843:SHW589844 SRS589843:SRS589844 TBO589843:TBO589844 TLK589843:TLK589844 TVG589843:TVG589844 UFC589843:UFC589844 UOY589843:UOY589844 UYU589843:UYU589844 VIQ589843:VIQ589844 VSM589843:VSM589844 WCI589843:WCI589844 WME589843:WME589844 WWA589843:WWA589844 S655379:S655380 JO655379:JO655380 TK655379:TK655380 ADG655379:ADG655380 ANC655379:ANC655380 AWY655379:AWY655380 BGU655379:BGU655380 BQQ655379:BQQ655380 CAM655379:CAM655380 CKI655379:CKI655380 CUE655379:CUE655380 DEA655379:DEA655380 DNW655379:DNW655380 DXS655379:DXS655380 EHO655379:EHO655380 ERK655379:ERK655380 FBG655379:FBG655380 FLC655379:FLC655380 FUY655379:FUY655380 GEU655379:GEU655380 GOQ655379:GOQ655380 GYM655379:GYM655380 HII655379:HII655380 HSE655379:HSE655380 ICA655379:ICA655380 ILW655379:ILW655380 IVS655379:IVS655380 JFO655379:JFO655380 JPK655379:JPK655380 JZG655379:JZG655380 KJC655379:KJC655380 KSY655379:KSY655380 LCU655379:LCU655380 LMQ655379:LMQ655380 LWM655379:LWM655380 MGI655379:MGI655380 MQE655379:MQE655380 NAA655379:NAA655380 NJW655379:NJW655380 NTS655379:NTS655380 ODO655379:ODO655380 ONK655379:ONK655380 OXG655379:OXG655380 PHC655379:PHC655380 PQY655379:PQY655380 QAU655379:QAU655380 QKQ655379:QKQ655380 QUM655379:QUM655380 REI655379:REI655380 ROE655379:ROE655380 RYA655379:RYA655380 SHW655379:SHW655380 SRS655379:SRS655380 TBO655379:TBO655380 TLK655379:TLK655380 TVG655379:TVG655380 UFC655379:UFC655380 UOY655379:UOY655380 UYU655379:UYU655380 VIQ655379:VIQ655380 VSM655379:VSM655380 WCI655379:WCI655380 WME655379:WME655380 WWA655379:WWA655380 S720915:S720916 JO720915:JO720916 TK720915:TK720916 ADG720915:ADG720916 ANC720915:ANC720916 AWY720915:AWY720916 BGU720915:BGU720916 BQQ720915:BQQ720916 CAM720915:CAM720916 CKI720915:CKI720916 CUE720915:CUE720916 DEA720915:DEA720916 DNW720915:DNW720916 DXS720915:DXS720916 EHO720915:EHO720916 ERK720915:ERK720916 FBG720915:FBG720916 FLC720915:FLC720916 FUY720915:FUY720916 GEU720915:GEU720916 GOQ720915:GOQ720916 GYM720915:GYM720916 HII720915:HII720916 HSE720915:HSE720916 ICA720915:ICA720916 ILW720915:ILW720916 IVS720915:IVS720916 JFO720915:JFO720916 JPK720915:JPK720916 JZG720915:JZG720916 KJC720915:KJC720916 KSY720915:KSY720916 LCU720915:LCU720916 LMQ720915:LMQ720916 LWM720915:LWM720916 MGI720915:MGI720916 MQE720915:MQE720916 NAA720915:NAA720916 NJW720915:NJW720916 NTS720915:NTS720916 ODO720915:ODO720916 ONK720915:ONK720916 OXG720915:OXG720916 PHC720915:PHC720916 PQY720915:PQY720916 QAU720915:QAU720916 QKQ720915:QKQ720916 QUM720915:QUM720916 REI720915:REI720916 ROE720915:ROE720916 RYA720915:RYA720916 SHW720915:SHW720916 SRS720915:SRS720916 TBO720915:TBO720916 TLK720915:TLK720916 TVG720915:TVG720916 UFC720915:UFC720916 UOY720915:UOY720916 UYU720915:UYU720916 VIQ720915:VIQ720916 VSM720915:VSM720916 WCI720915:WCI720916 WME720915:WME720916 WWA720915:WWA720916 S786451:S786452 JO786451:JO786452 TK786451:TK786452 ADG786451:ADG786452 ANC786451:ANC786452 AWY786451:AWY786452 BGU786451:BGU786452 BQQ786451:BQQ786452 CAM786451:CAM786452 CKI786451:CKI786452 CUE786451:CUE786452 DEA786451:DEA786452 DNW786451:DNW786452 DXS786451:DXS786452 EHO786451:EHO786452 ERK786451:ERK786452 FBG786451:FBG786452 FLC786451:FLC786452 FUY786451:FUY786452 GEU786451:GEU786452 GOQ786451:GOQ786452 GYM786451:GYM786452 HII786451:HII786452 HSE786451:HSE786452 ICA786451:ICA786452 ILW786451:ILW786452 IVS786451:IVS786452 JFO786451:JFO786452 JPK786451:JPK786452 JZG786451:JZG786452 KJC786451:KJC786452 KSY786451:KSY786452 LCU786451:LCU786452 LMQ786451:LMQ786452 LWM786451:LWM786452 MGI786451:MGI786452 MQE786451:MQE786452 NAA786451:NAA786452 NJW786451:NJW786452 NTS786451:NTS786452 ODO786451:ODO786452 ONK786451:ONK786452 OXG786451:OXG786452 PHC786451:PHC786452 PQY786451:PQY786452 QAU786451:QAU786452 QKQ786451:QKQ786452 QUM786451:QUM786452 REI786451:REI786452 ROE786451:ROE786452 RYA786451:RYA786452 SHW786451:SHW786452 SRS786451:SRS786452 TBO786451:TBO786452 TLK786451:TLK786452 TVG786451:TVG786452 UFC786451:UFC786452 UOY786451:UOY786452 UYU786451:UYU786452 VIQ786451:VIQ786452 VSM786451:VSM786452 WCI786451:WCI786452 WME786451:WME786452 WWA786451:WWA786452 S851987:S851988 JO851987:JO851988 TK851987:TK851988 ADG851987:ADG851988 ANC851987:ANC851988 AWY851987:AWY851988 BGU851987:BGU851988 BQQ851987:BQQ851988 CAM851987:CAM851988 CKI851987:CKI851988 CUE851987:CUE851988 DEA851987:DEA851988 DNW851987:DNW851988 DXS851987:DXS851988 EHO851987:EHO851988 ERK851987:ERK851988 FBG851987:FBG851988 FLC851987:FLC851988 FUY851987:FUY851988 GEU851987:GEU851988 GOQ851987:GOQ851988 GYM851987:GYM851988 HII851987:HII851988 HSE851987:HSE851988 ICA851987:ICA851988 ILW851987:ILW851988 IVS851987:IVS851988 JFO851987:JFO851988 JPK851987:JPK851988 JZG851987:JZG851988 KJC851987:KJC851988 KSY851987:KSY851988 LCU851987:LCU851988 LMQ851987:LMQ851988 LWM851987:LWM851988 MGI851987:MGI851988 MQE851987:MQE851988 NAA851987:NAA851988 NJW851987:NJW851988 NTS851987:NTS851988 ODO851987:ODO851988 ONK851987:ONK851988 OXG851987:OXG851988 PHC851987:PHC851988 PQY851987:PQY851988 QAU851987:QAU851988 QKQ851987:QKQ851988 QUM851987:QUM851988 REI851987:REI851988 ROE851987:ROE851988 RYA851987:RYA851988 SHW851987:SHW851988 SRS851987:SRS851988 TBO851987:TBO851988 TLK851987:TLK851988 TVG851987:TVG851988 UFC851987:UFC851988 UOY851987:UOY851988 UYU851987:UYU851988 VIQ851987:VIQ851988 VSM851987:VSM851988 WCI851987:WCI851988 WME851987:WME851988 WWA851987:WWA851988 S917523:S917524 JO917523:JO917524 TK917523:TK917524 ADG917523:ADG917524 ANC917523:ANC917524 AWY917523:AWY917524 BGU917523:BGU917524 BQQ917523:BQQ917524 CAM917523:CAM917524 CKI917523:CKI917524 CUE917523:CUE917524 DEA917523:DEA917524 DNW917523:DNW917524 DXS917523:DXS917524 EHO917523:EHO917524 ERK917523:ERK917524 FBG917523:FBG917524 FLC917523:FLC917524 FUY917523:FUY917524 GEU917523:GEU917524 GOQ917523:GOQ917524 GYM917523:GYM917524 HII917523:HII917524 HSE917523:HSE917524 ICA917523:ICA917524 ILW917523:ILW917524 IVS917523:IVS917524 JFO917523:JFO917524 JPK917523:JPK917524 JZG917523:JZG917524 KJC917523:KJC917524 KSY917523:KSY917524 LCU917523:LCU917524 LMQ917523:LMQ917524 LWM917523:LWM917524 MGI917523:MGI917524 MQE917523:MQE917524 NAA917523:NAA917524 NJW917523:NJW917524 NTS917523:NTS917524 ODO917523:ODO917524 ONK917523:ONK917524 OXG917523:OXG917524 PHC917523:PHC917524 PQY917523:PQY917524 QAU917523:QAU917524 QKQ917523:QKQ917524 QUM917523:QUM917524 REI917523:REI917524 ROE917523:ROE917524 RYA917523:RYA917524 SHW917523:SHW917524 SRS917523:SRS917524 TBO917523:TBO917524 TLK917523:TLK917524 TVG917523:TVG917524 UFC917523:UFC917524 UOY917523:UOY917524 UYU917523:UYU917524 VIQ917523:VIQ917524 VSM917523:VSM917524 WCI917523:WCI917524 WME917523:WME917524 WWA917523:WWA917524 S983059:S983060 JO983059:JO983060 TK983059:TK983060 ADG983059:ADG983060 ANC983059:ANC983060 AWY983059:AWY983060 BGU983059:BGU983060 BQQ983059:BQQ983060 CAM983059:CAM983060 CKI983059:CKI983060 CUE983059:CUE983060 DEA983059:DEA983060 DNW983059:DNW983060 DXS983059:DXS983060 EHO983059:EHO983060 ERK983059:ERK983060 FBG983059:FBG983060 FLC983059:FLC983060 FUY983059:FUY983060 GEU983059:GEU983060 GOQ983059:GOQ983060 GYM983059:GYM983060 HII983059:HII983060 HSE983059:HSE983060 ICA983059:ICA983060 ILW983059:ILW983060 IVS983059:IVS983060 JFO983059:JFO983060 JPK983059:JPK983060 JZG983059:JZG983060 KJC983059:KJC983060 KSY983059:KSY983060 LCU983059:LCU983060 LMQ983059:LMQ983060 LWM983059:LWM983060 MGI983059:MGI983060 MQE983059:MQE983060 NAA983059:NAA983060 NJW983059:NJW983060 NTS983059:NTS983060 ODO983059:ODO983060 ONK983059:ONK983060 OXG983059:OXG983060 PHC983059:PHC983060 PQY983059:PQY983060 QAU983059:QAU983060 QKQ983059:QKQ983060 QUM983059:QUM983060 REI983059:REI983060 ROE983059:ROE983060 RYA983059:RYA983060 SHW983059:SHW983060 SRS983059:SRS983060 TBO983059:TBO983060 TLK983059:TLK983060 TVG983059:TVG983060 UFC983059:UFC983060 UOY983059:UOY983060 UYU983059:UYU983060 VIQ983059:VIQ983060 VSM983059:VSM983060 WCI983059:WCI983060 WME983059:WME983060 WWA983059:WWA983060" xr:uid="{00000000-0002-0000-0400-000008000000}">
      <formula1>$AH$22:$AH$24</formula1>
    </dataValidation>
    <dataValidation type="list" allowBlank="1" showInputMessage="1" showErrorMessage="1" sqref="D12:D25 IZ12:IZ25 SV12:SV25 ACR12:ACR25 AMN12:AMN25 AWJ12:AWJ25 BGF12:BGF25 BQB12:BQB25 BZX12:BZX25 CJT12:CJT25 CTP12:CTP25 DDL12:DDL25 DNH12:DNH25 DXD12:DXD25 EGZ12:EGZ25 EQV12:EQV25 FAR12:FAR25 FKN12:FKN25 FUJ12:FUJ25 GEF12:GEF25 GOB12:GOB25 GXX12:GXX25 HHT12:HHT25 HRP12:HRP25 IBL12:IBL25 ILH12:ILH25 IVD12:IVD25 JEZ12:JEZ25 JOV12:JOV25 JYR12:JYR25 KIN12:KIN25 KSJ12:KSJ25 LCF12:LCF25 LMB12:LMB25 LVX12:LVX25 MFT12:MFT25 MPP12:MPP25 MZL12:MZL25 NJH12:NJH25 NTD12:NTD25 OCZ12:OCZ25 OMV12:OMV25 OWR12:OWR25 PGN12:PGN25 PQJ12:PQJ25 QAF12:QAF25 QKB12:QKB25 QTX12:QTX25 RDT12:RDT25 RNP12:RNP25 RXL12:RXL25 SHH12:SHH25 SRD12:SRD25 TAZ12:TAZ25 TKV12:TKV25 TUR12:TUR25 UEN12:UEN25 UOJ12:UOJ25 UYF12:UYF25 VIB12:VIB25 VRX12:VRX25 WBT12:WBT25 WLP12:WLP25 WVL12:WVL25 D65548:D65561 IZ65548:IZ65561 SV65548:SV65561 ACR65548:ACR65561 AMN65548:AMN65561 AWJ65548:AWJ65561 BGF65548:BGF65561 BQB65548:BQB65561 BZX65548:BZX65561 CJT65548:CJT65561 CTP65548:CTP65561 DDL65548:DDL65561 DNH65548:DNH65561 DXD65548:DXD65561 EGZ65548:EGZ65561 EQV65548:EQV65561 FAR65548:FAR65561 FKN65548:FKN65561 FUJ65548:FUJ65561 GEF65548:GEF65561 GOB65548:GOB65561 GXX65548:GXX65561 HHT65548:HHT65561 HRP65548:HRP65561 IBL65548:IBL65561 ILH65548:ILH65561 IVD65548:IVD65561 JEZ65548:JEZ65561 JOV65548:JOV65561 JYR65548:JYR65561 KIN65548:KIN65561 KSJ65548:KSJ65561 LCF65548:LCF65561 LMB65548:LMB65561 LVX65548:LVX65561 MFT65548:MFT65561 MPP65548:MPP65561 MZL65548:MZL65561 NJH65548:NJH65561 NTD65548:NTD65561 OCZ65548:OCZ65561 OMV65548:OMV65561 OWR65548:OWR65561 PGN65548:PGN65561 PQJ65548:PQJ65561 QAF65548:QAF65561 QKB65548:QKB65561 QTX65548:QTX65561 RDT65548:RDT65561 RNP65548:RNP65561 RXL65548:RXL65561 SHH65548:SHH65561 SRD65548:SRD65561 TAZ65548:TAZ65561 TKV65548:TKV65561 TUR65548:TUR65561 UEN65548:UEN65561 UOJ65548:UOJ65561 UYF65548:UYF65561 VIB65548:VIB65561 VRX65548:VRX65561 WBT65548:WBT65561 WLP65548:WLP65561 WVL65548:WVL65561 D131084:D131097 IZ131084:IZ131097 SV131084:SV131097 ACR131084:ACR131097 AMN131084:AMN131097 AWJ131084:AWJ131097 BGF131084:BGF131097 BQB131084:BQB131097 BZX131084:BZX131097 CJT131084:CJT131097 CTP131084:CTP131097 DDL131084:DDL131097 DNH131084:DNH131097 DXD131084:DXD131097 EGZ131084:EGZ131097 EQV131084:EQV131097 FAR131084:FAR131097 FKN131084:FKN131097 FUJ131084:FUJ131097 GEF131084:GEF131097 GOB131084:GOB131097 GXX131084:GXX131097 HHT131084:HHT131097 HRP131084:HRP131097 IBL131084:IBL131097 ILH131084:ILH131097 IVD131084:IVD131097 JEZ131084:JEZ131097 JOV131084:JOV131097 JYR131084:JYR131097 KIN131084:KIN131097 KSJ131084:KSJ131097 LCF131084:LCF131097 LMB131084:LMB131097 LVX131084:LVX131097 MFT131084:MFT131097 MPP131084:MPP131097 MZL131084:MZL131097 NJH131084:NJH131097 NTD131084:NTD131097 OCZ131084:OCZ131097 OMV131084:OMV131097 OWR131084:OWR131097 PGN131084:PGN131097 PQJ131084:PQJ131097 QAF131084:QAF131097 QKB131084:QKB131097 QTX131084:QTX131097 RDT131084:RDT131097 RNP131084:RNP131097 RXL131084:RXL131097 SHH131084:SHH131097 SRD131084:SRD131097 TAZ131084:TAZ131097 TKV131084:TKV131097 TUR131084:TUR131097 UEN131084:UEN131097 UOJ131084:UOJ131097 UYF131084:UYF131097 VIB131084:VIB131097 VRX131084:VRX131097 WBT131084:WBT131097 WLP131084:WLP131097 WVL131084:WVL131097 D196620:D196633 IZ196620:IZ196633 SV196620:SV196633 ACR196620:ACR196633 AMN196620:AMN196633 AWJ196620:AWJ196633 BGF196620:BGF196633 BQB196620:BQB196633 BZX196620:BZX196633 CJT196620:CJT196633 CTP196620:CTP196633 DDL196620:DDL196633 DNH196620:DNH196633 DXD196620:DXD196633 EGZ196620:EGZ196633 EQV196620:EQV196633 FAR196620:FAR196633 FKN196620:FKN196633 FUJ196620:FUJ196633 GEF196620:GEF196633 GOB196620:GOB196633 GXX196620:GXX196633 HHT196620:HHT196633 HRP196620:HRP196633 IBL196620:IBL196633 ILH196620:ILH196633 IVD196620:IVD196633 JEZ196620:JEZ196633 JOV196620:JOV196633 JYR196620:JYR196633 KIN196620:KIN196633 KSJ196620:KSJ196633 LCF196620:LCF196633 LMB196620:LMB196633 LVX196620:LVX196633 MFT196620:MFT196633 MPP196620:MPP196633 MZL196620:MZL196633 NJH196620:NJH196633 NTD196620:NTD196633 OCZ196620:OCZ196633 OMV196620:OMV196633 OWR196620:OWR196633 PGN196620:PGN196633 PQJ196620:PQJ196633 QAF196620:QAF196633 QKB196620:QKB196633 QTX196620:QTX196633 RDT196620:RDT196633 RNP196620:RNP196633 RXL196620:RXL196633 SHH196620:SHH196633 SRD196620:SRD196633 TAZ196620:TAZ196633 TKV196620:TKV196633 TUR196620:TUR196633 UEN196620:UEN196633 UOJ196620:UOJ196633 UYF196620:UYF196633 VIB196620:VIB196633 VRX196620:VRX196633 WBT196620:WBT196633 WLP196620:WLP196633 WVL196620:WVL196633 D262156:D262169 IZ262156:IZ262169 SV262156:SV262169 ACR262156:ACR262169 AMN262156:AMN262169 AWJ262156:AWJ262169 BGF262156:BGF262169 BQB262156:BQB262169 BZX262156:BZX262169 CJT262156:CJT262169 CTP262156:CTP262169 DDL262156:DDL262169 DNH262156:DNH262169 DXD262156:DXD262169 EGZ262156:EGZ262169 EQV262156:EQV262169 FAR262156:FAR262169 FKN262156:FKN262169 FUJ262156:FUJ262169 GEF262156:GEF262169 GOB262156:GOB262169 GXX262156:GXX262169 HHT262156:HHT262169 HRP262156:HRP262169 IBL262156:IBL262169 ILH262156:ILH262169 IVD262156:IVD262169 JEZ262156:JEZ262169 JOV262156:JOV262169 JYR262156:JYR262169 KIN262156:KIN262169 KSJ262156:KSJ262169 LCF262156:LCF262169 LMB262156:LMB262169 LVX262156:LVX262169 MFT262156:MFT262169 MPP262156:MPP262169 MZL262156:MZL262169 NJH262156:NJH262169 NTD262156:NTD262169 OCZ262156:OCZ262169 OMV262156:OMV262169 OWR262156:OWR262169 PGN262156:PGN262169 PQJ262156:PQJ262169 QAF262156:QAF262169 QKB262156:QKB262169 QTX262156:QTX262169 RDT262156:RDT262169 RNP262156:RNP262169 RXL262156:RXL262169 SHH262156:SHH262169 SRD262156:SRD262169 TAZ262156:TAZ262169 TKV262156:TKV262169 TUR262156:TUR262169 UEN262156:UEN262169 UOJ262156:UOJ262169 UYF262156:UYF262169 VIB262156:VIB262169 VRX262156:VRX262169 WBT262156:WBT262169 WLP262156:WLP262169 WVL262156:WVL262169 D327692:D327705 IZ327692:IZ327705 SV327692:SV327705 ACR327692:ACR327705 AMN327692:AMN327705 AWJ327692:AWJ327705 BGF327692:BGF327705 BQB327692:BQB327705 BZX327692:BZX327705 CJT327692:CJT327705 CTP327692:CTP327705 DDL327692:DDL327705 DNH327692:DNH327705 DXD327692:DXD327705 EGZ327692:EGZ327705 EQV327692:EQV327705 FAR327692:FAR327705 FKN327692:FKN327705 FUJ327692:FUJ327705 GEF327692:GEF327705 GOB327692:GOB327705 GXX327692:GXX327705 HHT327692:HHT327705 HRP327692:HRP327705 IBL327692:IBL327705 ILH327692:ILH327705 IVD327692:IVD327705 JEZ327692:JEZ327705 JOV327692:JOV327705 JYR327692:JYR327705 KIN327692:KIN327705 KSJ327692:KSJ327705 LCF327692:LCF327705 LMB327692:LMB327705 LVX327692:LVX327705 MFT327692:MFT327705 MPP327692:MPP327705 MZL327692:MZL327705 NJH327692:NJH327705 NTD327692:NTD327705 OCZ327692:OCZ327705 OMV327692:OMV327705 OWR327692:OWR327705 PGN327692:PGN327705 PQJ327692:PQJ327705 QAF327692:QAF327705 QKB327692:QKB327705 QTX327692:QTX327705 RDT327692:RDT327705 RNP327692:RNP327705 RXL327692:RXL327705 SHH327692:SHH327705 SRD327692:SRD327705 TAZ327692:TAZ327705 TKV327692:TKV327705 TUR327692:TUR327705 UEN327692:UEN327705 UOJ327692:UOJ327705 UYF327692:UYF327705 VIB327692:VIB327705 VRX327692:VRX327705 WBT327692:WBT327705 WLP327692:WLP327705 WVL327692:WVL327705 D393228:D393241 IZ393228:IZ393241 SV393228:SV393241 ACR393228:ACR393241 AMN393228:AMN393241 AWJ393228:AWJ393241 BGF393228:BGF393241 BQB393228:BQB393241 BZX393228:BZX393241 CJT393228:CJT393241 CTP393228:CTP393241 DDL393228:DDL393241 DNH393228:DNH393241 DXD393228:DXD393241 EGZ393228:EGZ393241 EQV393228:EQV393241 FAR393228:FAR393241 FKN393228:FKN393241 FUJ393228:FUJ393241 GEF393228:GEF393241 GOB393228:GOB393241 GXX393228:GXX393241 HHT393228:HHT393241 HRP393228:HRP393241 IBL393228:IBL393241 ILH393228:ILH393241 IVD393228:IVD393241 JEZ393228:JEZ393241 JOV393228:JOV393241 JYR393228:JYR393241 KIN393228:KIN393241 KSJ393228:KSJ393241 LCF393228:LCF393241 LMB393228:LMB393241 LVX393228:LVX393241 MFT393228:MFT393241 MPP393228:MPP393241 MZL393228:MZL393241 NJH393228:NJH393241 NTD393228:NTD393241 OCZ393228:OCZ393241 OMV393228:OMV393241 OWR393228:OWR393241 PGN393228:PGN393241 PQJ393228:PQJ393241 QAF393228:QAF393241 QKB393228:QKB393241 QTX393228:QTX393241 RDT393228:RDT393241 RNP393228:RNP393241 RXL393228:RXL393241 SHH393228:SHH393241 SRD393228:SRD393241 TAZ393228:TAZ393241 TKV393228:TKV393241 TUR393228:TUR393241 UEN393228:UEN393241 UOJ393228:UOJ393241 UYF393228:UYF393241 VIB393228:VIB393241 VRX393228:VRX393241 WBT393228:WBT393241 WLP393228:WLP393241 WVL393228:WVL393241 D458764:D458777 IZ458764:IZ458777 SV458764:SV458777 ACR458764:ACR458777 AMN458764:AMN458777 AWJ458764:AWJ458777 BGF458764:BGF458777 BQB458764:BQB458777 BZX458764:BZX458777 CJT458764:CJT458777 CTP458764:CTP458777 DDL458764:DDL458777 DNH458764:DNH458777 DXD458764:DXD458777 EGZ458764:EGZ458777 EQV458764:EQV458777 FAR458764:FAR458777 FKN458764:FKN458777 FUJ458764:FUJ458777 GEF458764:GEF458777 GOB458764:GOB458777 GXX458764:GXX458777 HHT458764:HHT458777 HRP458764:HRP458777 IBL458764:IBL458777 ILH458764:ILH458777 IVD458764:IVD458777 JEZ458764:JEZ458777 JOV458764:JOV458777 JYR458764:JYR458777 KIN458764:KIN458777 KSJ458764:KSJ458777 LCF458764:LCF458777 LMB458764:LMB458777 LVX458764:LVX458777 MFT458764:MFT458777 MPP458764:MPP458777 MZL458764:MZL458777 NJH458764:NJH458777 NTD458764:NTD458777 OCZ458764:OCZ458777 OMV458764:OMV458777 OWR458764:OWR458777 PGN458764:PGN458777 PQJ458764:PQJ458777 QAF458764:QAF458777 QKB458764:QKB458777 QTX458764:QTX458777 RDT458764:RDT458777 RNP458764:RNP458777 RXL458764:RXL458777 SHH458764:SHH458777 SRD458764:SRD458777 TAZ458764:TAZ458777 TKV458764:TKV458777 TUR458764:TUR458777 UEN458764:UEN458777 UOJ458764:UOJ458777 UYF458764:UYF458777 VIB458764:VIB458777 VRX458764:VRX458777 WBT458764:WBT458777 WLP458764:WLP458777 WVL458764:WVL458777 D524300:D524313 IZ524300:IZ524313 SV524300:SV524313 ACR524300:ACR524313 AMN524300:AMN524313 AWJ524300:AWJ524313 BGF524300:BGF524313 BQB524300:BQB524313 BZX524300:BZX524313 CJT524300:CJT524313 CTP524300:CTP524313 DDL524300:DDL524313 DNH524300:DNH524313 DXD524300:DXD524313 EGZ524300:EGZ524313 EQV524300:EQV524313 FAR524300:FAR524313 FKN524300:FKN524313 FUJ524300:FUJ524313 GEF524300:GEF524313 GOB524300:GOB524313 GXX524300:GXX524313 HHT524300:HHT524313 HRP524300:HRP524313 IBL524300:IBL524313 ILH524300:ILH524313 IVD524300:IVD524313 JEZ524300:JEZ524313 JOV524300:JOV524313 JYR524300:JYR524313 KIN524300:KIN524313 KSJ524300:KSJ524313 LCF524300:LCF524313 LMB524300:LMB524313 LVX524300:LVX524313 MFT524300:MFT524313 MPP524300:MPP524313 MZL524300:MZL524313 NJH524300:NJH524313 NTD524300:NTD524313 OCZ524300:OCZ524313 OMV524300:OMV524313 OWR524300:OWR524313 PGN524300:PGN524313 PQJ524300:PQJ524313 QAF524300:QAF524313 QKB524300:QKB524313 QTX524300:QTX524313 RDT524300:RDT524313 RNP524300:RNP524313 RXL524300:RXL524313 SHH524300:SHH524313 SRD524300:SRD524313 TAZ524300:TAZ524313 TKV524300:TKV524313 TUR524300:TUR524313 UEN524300:UEN524313 UOJ524300:UOJ524313 UYF524300:UYF524313 VIB524300:VIB524313 VRX524300:VRX524313 WBT524300:WBT524313 WLP524300:WLP524313 WVL524300:WVL524313 D589836:D589849 IZ589836:IZ589849 SV589836:SV589849 ACR589836:ACR589849 AMN589836:AMN589849 AWJ589836:AWJ589849 BGF589836:BGF589849 BQB589836:BQB589849 BZX589836:BZX589849 CJT589836:CJT589849 CTP589836:CTP589849 DDL589836:DDL589849 DNH589836:DNH589849 DXD589836:DXD589849 EGZ589836:EGZ589849 EQV589836:EQV589849 FAR589836:FAR589849 FKN589836:FKN589849 FUJ589836:FUJ589849 GEF589836:GEF589849 GOB589836:GOB589849 GXX589836:GXX589849 HHT589836:HHT589849 HRP589836:HRP589849 IBL589836:IBL589849 ILH589836:ILH589849 IVD589836:IVD589849 JEZ589836:JEZ589849 JOV589836:JOV589849 JYR589836:JYR589849 KIN589836:KIN589849 KSJ589836:KSJ589849 LCF589836:LCF589849 LMB589836:LMB589849 LVX589836:LVX589849 MFT589836:MFT589849 MPP589836:MPP589849 MZL589836:MZL589849 NJH589836:NJH589849 NTD589836:NTD589849 OCZ589836:OCZ589849 OMV589836:OMV589849 OWR589836:OWR589849 PGN589836:PGN589849 PQJ589836:PQJ589849 QAF589836:QAF589849 QKB589836:QKB589849 QTX589836:QTX589849 RDT589836:RDT589849 RNP589836:RNP589849 RXL589836:RXL589849 SHH589836:SHH589849 SRD589836:SRD589849 TAZ589836:TAZ589849 TKV589836:TKV589849 TUR589836:TUR589849 UEN589836:UEN589849 UOJ589836:UOJ589849 UYF589836:UYF589849 VIB589836:VIB589849 VRX589836:VRX589849 WBT589836:WBT589849 WLP589836:WLP589849 WVL589836:WVL589849 D655372:D655385 IZ655372:IZ655385 SV655372:SV655385 ACR655372:ACR655385 AMN655372:AMN655385 AWJ655372:AWJ655385 BGF655372:BGF655385 BQB655372:BQB655385 BZX655372:BZX655385 CJT655372:CJT655385 CTP655372:CTP655385 DDL655372:DDL655385 DNH655372:DNH655385 DXD655372:DXD655385 EGZ655372:EGZ655385 EQV655372:EQV655385 FAR655372:FAR655385 FKN655372:FKN655385 FUJ655372:FUJ655385 GEF655372:GEF655385 GOB655372:GOB655385 GXX655372:GXX655385 HHT655372:HHT655385 HRP655372:HRP655385 IBL655372:IBL655385 ILH655372:ILH655385 IVD655372:IVD655385 JEZ655372:JEZ655385 JOV655372:JOV655385 JYR655372:JYR655385 KIN655372:KIN655385 KSJ655372:KSJ655385 LCF655372:LCF655385 LMB655372:LMB655385 LVX655372:LVX655385 MFT655372:MFT655385 MPP655372:MPP655385 MZL655372:MZL655385 NJH655372:NJH655385 NTD655372:NTD655385 OCZ655372:OCZ655385 OMV655372:OMV655385 OWR655372:OWR655385 PGN655372:PGN655385 PQJ655372:PQJ655385 QAF655372:QAF655385 QKB655372:QKB655385 QTX655372:QTX655385 RDT655372:RDT655385 RNP655372:RNP655385 RXL655372:RXL655385 SHH655372:SHH655385 SRD655372:SRD655385 TAZ655372:TAZ655385 TKV655372:TKV655385 TUR655372:TUR655385 UEN655372:UEN655385 UOJ655372:UOJ655385 UYF655372:UYF655385 VIB655372:VIB655385 VRX655372:VRX655385 WBT655372:WBT655385 WLP655372:WLP655385 WVL655372:WVL655385 D720908:D720921 IZ720908:IZ720921 SV720908:SV720921 ACR720908:ACR720921 AMN720908:AMN720921 AWJ720908:AWJ720921 BGF720908:BGF720921 BQB720908:BQB720921 BZX720908:BZX720921 CJT720908:CJT720921 CTP720908:CTP720921 DDL720908:DDL720921 DNH720908:DNH720921 DXD720908:DXD720921 EGZ720908:EGZ720921 EQV720908:EQV720921 FAR720908:FAR720921 FKN720908:FKN720921 FUJ720908:FUJ720921 GEF720908:GEF720921 GOB720908:GOB720921 GXX720908:GXX720921 HHT720908:HHT720921 HRP720908:HRP720921 IBL720908:IBL720921 ILH720908:ILH720921 IVD720908:IVD720921 JEZ720908:JEZ720921 JOV720908:JOV720921 JYR720908:JYR720921 KIN720908:KIN720921 KSJ720908:KSJ720921 LCF720908:LCF720921 LMB720908:LMB720921 LVX720908:LVX720921 MFT720908:MFT720921 MPP720908:MPP720921 MZL720908:MZL720921 NJH720908:NJH720921 NTD720908:NTD720921 OCZ720908:OCZ720921 OMV720908:OMV720921 OWR720908:OWR720921 PGN720908:PGN720921 PQJ720908:PQJ720921 QAF720908:QAF720921 QKB720908:QKB720921 QTX720908:QTX720921 RDT720908:RDT720921 RNP720908:RNP720921 RXL720908:RXL720921 SHH720908:SHH720921 SRD720908:SRD720921 TAZ720908:TAZ720921 TKV720908:TKV720921 TUR720908:TUR720921 UEN720908:UEN720921 UOJ720908:UOJ720921 UYF720908:UYF720921 VIB720908:VIB720921 VRX720908:VRX720921 WBT720908:WBT720921 WLP720908:WLP720921 WVL720908:WVL720921 D786444:D786457 IZ786444:IZ786457 SV786444:SV786457 ACR786444:ACR786457 AMN786444:AMN786457 AWJ786444:AWJ786457 BGF786444:BGF786457 BQB786444:BQB786457 BZX786444:BZX786457 CJT786444:CJT786457 CTP786444:CTP786457 DDL786444:DDL786457 DNH786444:DNH786457 DXD786444:DXD786457 EGZ786444:EGZ786457 EQV786444:EQV786457 FAR786444:FAR786457 FKN786444:FKN786457 FUJ786444:FUJ786457 GEF786444:GEF786457 GOB786444:GOB786457 GXX786444:GXX786457 HHT786444:HHT786457 HRP786444:HRP786457 IBL786444:IBL786457 ILH786444:ILH786457 IVD786444:IVD786457 JEZ786444:JEZ786457 JOV786444:JOV786457 JYR786444:JYR786457 KIN786444:KIN786457 KSJ786444:KSJ786457 LCF786444:LCF786457 LMB786444:LMB786457 LVX786444:LVX786457 MFT786444:MFT786457 MPP786444:MPP786457 MZL786444:MZL786457 NJH786444:NJH786457 NTD786444:NTD786457 OCZ786444:OCZ786457 OMV786444:OMV786457 OWR786444:OWR786457 PGN786444:PGN786457 PQJ786444:PQJ786457 QAF786444:QAF786457 QKB786444:QKB786457 QTX786444:QTX786457 RDT786444:RDT786457 RNP786444:RNP786457 RXL786444:RXL786457 SHH786444:SHH786457 SRD786444:SRD786457 TAZ786444:TAZ786457 TKV786444:TKV786457 TUR786444:TUR786457 UEN786444:UEN786457 UOJ786444:UOJ786457 UYF786444:UYF786457 VIB786444:VIB786457 VRX786444:VRX786457 WBT786444:WBT786457 WLP786444:WLP786457 WVL786444:WVL786457 D851980:D851993 IZ851980:IZ851993 SV851980:SV851993 ACR851980:ACR851993 AMN851980:AMN851993 AWJ851980:AWJ851993 BGF851980:BGF851993 BQB851980:BQB851993 BZX851980:BZX851993 CJT851980:CJT851993 CTP851980:CTP851993 DDL851980:DDL851993 DNH851980:DNH851993 DXD851980:DXD851993 EGZ851980:EGZ851993 EQV851980:EQV851993 FAR851980:FAR851993 FKN851980:FKN851993 FUJ851980:FUJ851993 GEF851980:GEF851993 GOB851980:GOB851993 GXX851980:GXX851993 HHT851980:HHT851993 HRP851980:HRP851993 IBL851980:IBL851993 ILH851980:ILH851993 IVD851980:IVD851993 JEZ851980:JEZ851993 JOV851980:JOV851993 JYR851980:JYR851993 KIN851980:KIN851993 KSJ851980:KSJ851993 LCF851980:LCF851993 LMB851980:LMB851993 LVX851980:LVX851993 MFT851980:MFT851993 MPP851980:MPP851993 MZL851980:MZL851993 NJH851980:NJH851993 NTD851980:NTD851993 OCZ851980:OCZ851993 OMV851980:OMV851993 OWR851980:OWR851993 PGN851980:PGN851993 PQJ851980:PQJ851993 QAF851980:QAF851993 QKB851980:QKB851993 QTX851980:QTX851993 RDT851980:RDT851993 RNP851980:RNP851993 RXL851980:RXL851993 SHH851980:SHH851993 SRD851980:SRD851993 TAZ851980:TAZ851993 TKV851980:TKV851993 TUR851980:TUR851993 UEN851980:UEN851993 UOJ851980:UOJ851993 UYF851980:UYF851993 VIB851980:VIB851993 VRX851980:VRX851993 WBT851980:WBT851993 WLP851980:WLP851993 WVL851980:WVL851993 D917516:D917529 IZ917516:IZ917529 SV917516:SV917529 ACR917516:ACR917529 AMN917516:AMN917529 AWJ917516:AWJ917529 BGF917516:BGF917529 BQB917516:BQB917529 BZX917516:BZX917529 CJT917516:CJT917529 CTP917516:CTP917529 DDL917516:DDL917529 DNH917516:DNH917529 DXD917516:DXD917529 EGZ917516:EGZ917529 EQV917516:EQV917529 FAR917516:FAR917529 FKN917516:FKN917529 FUJ917516:FUJ917529 GEF917516:GEF917529 GOB917516:GOB917529 GXX917516:GXX917529 HHT917516:HHT917529 HRP917516:HRP917529 IBL917516:IBL917529 ILH917516:ILH917529 IVD917516:IVD917529 JEZ917516:JEZ917529 JOV917516:JOV917529 JYR917516:JYR917529 KIN917516:KIN917529 KSJ917516:KSJ917529 LCF917516:LCF917529 LMB917516:LMB917529 LVX917516:LVX917529 MFT917516:MFT917529 MPP917516:MPP917529 MZL917516:MZL917529 NJH917516:NJH917529 NTD917516:NTD917529 OCZ917516:OCZ917529 OMV917516:OMV917529 OWR917516:OWR917529 PGN917516:PGN917529 PQJ917516:PQJ917529 QAF917516:QAF917529 QKB917516:QKB917529 QTX917516:QTX917529 RDT917516:RDT917529 RNP917516:RNP917529 RXL917516:RXL917529 SHH917516:SHH917529 SRD917516:SRD917529 TAZ917516:TAZ917529 TKV917516:TKV917529 TUR917516:TUR917529 UEN917516:UEN917529 UOJ917516:UOJ917529 UYF917516:UYF917529 VIB917516:VIB917529 VRX917516:VRX917529 WBT917516:WBT917529 WLP917516:WLP917529 WVL917516:WVL917529 D983052:D983065 IZ983052:IZ983065 SV983052:SV983065 ACR983052:ACR983065 AMN983052:AMN983065 AWJ983052:AWJ983065 BGF983052:BGF983065 BQB983052:BQB983065 BZX983052:BZX983065 CJT983052:CJT983065 CTP983052:CTP983065 DDL983052:DDL983065 DNH983052:DNH983065 DXD983052:DXD983065 EGZ983052:EGZ983065 EQV983052:EQV983065 FAR983052:FAR983065 FKN983052:FKN983065 FUJ983052:FUJ983065 GEF983052:GEF983065 GOB983052:GOB983065 GXX983052:GXX983065 HHT983052:HHT983065 HRP983052:HRP983065 IBL983052:IBL983065 ILH983052:ILH983065 IVD983052:IVD983065 JEZ983052:JEZ983065 JOV983052:JOV983065 JYR983052:JYR983065 KIN983052:KIN983065 KSJ983052:KSJ983065 LCF983052:LCF983065 LMB983052:LMB983065 LVX983052:LVX983065 MFT983052:MFT983065 MPP983052:MPP983065 MZL983052:MZL983065 NJH983052:NJH983065 NTD983052:NTD983065 OCZ983052:OCZ983065 OMV983052:OMV983065 OWR983052:OWR983065 PGN983052:PGN983065 PQJ983052:PQJ983065 QAF983052:QAF983065 QKB983052:QKB983065 QTX983052:QTX983065 RDT983052:RDT983065 RNP983052:RNP983065 RXL983052:RXL983065 SHH983052:SHH983065 SRD983052:SRD983065 TAZ983052:TAZ983065 TKV983052:TKV983065 TUR983052:TUR983065 UEN983052:UEN983065 UOJ983052:UOJ983065 UYF983052:UYF983065 VIB983052:VIB983065 VRX983052:VRX983065 WBT983052:WBT983065 WLP983052:WLP983065 WVL983052:WVL983065" xr:uid="{00000000-0002-0000-0400-000009000000}">
      <formula1>$AN$2:$AN$8</formula1>
    </dataValidation>
    <dataValidation type="list" allowBlank="1" showInputMessage="1" showErrorMessage="1" sqref="V19:V25 JR19:JR25 TN19:TN25 ADJ19:ADJ25 ANF19:ANF25 AXB19:AXB25 BGX19:BGX25 BQT19:BQT25 CAP19:CAP25 CKL19:CKL25 CUH19:CUH25 DED19:DED25 DNZ19:DNZ25 DXV19:DXV25 EHR19:EHR25 ERN19:ERN25 FBJ19:FBJ25 FLF19:FLF25 FVB19:FVB25 GEX19:GEX25 GOT19:GOT25 GYP19:GYP25 HIL19:HIL25 HSH19:HSH25 ICD19:ICD25 ILZ19:ILZ25 IVV19:IVV25 JFR19:JFR25 JPN19:JPN25 JZJ19:JZJ25 KJF19:KJF25 KTB19:KTB25 LCX19:LCX25 LMT19:LMT25 LWP19:LWP25 MGL19:MGL25 MQH19:MQH25 NAD19:NAD25 NJZ19:NJZ25 NTV19:NTV25 ODR19:ODR25 ONN19:ONN25 OXJ19:OXJ25 PHF19:PHF25 PRB19:PRB25 QAX19:QAX25 QKT19:QKT25 QUP19:QUP25 REL19:REL25 ROH19:ROH25 RYD19:RYD25 SHZ19:SHZ25 SRV19:SRV25 TBR19:TBR25 TLN19:TLN25 TVJ19:TVJ25 UFF19:UFF25 UPB19:UPB25 UYX19:UYX25 VIT19:VIT25 VSP19:VSP25 WCL19:WCL25 WMH19:WMH25 WWD19:WWD25 V65555:V65561 JR65555:JR65561 TN65555:TN65561 ADJ65555:ADJ65561 ANF65555:ANF65561 AXB65555:AXB65561 BGX65555:BGX65561 BQT65555:BQT65561 CAP65555:CAP65561 CKL65555:CKL65561 CUH65555:CUH65561 DED65555:DED65561 DNZ65555:DNZ65561 DXV65555:DXV65561 EHR65555:EHR65561 ERN65555:ERN65561 FBJ65555:FBJ65561 FLF65555:FLF65561 FVB65555:FVB65561 GEX65555:GEX65561 GOT65555:GOT65561 GYP65555:GYP65561 HIL65555:HIL65561 HSH65555:HSH65561 ICD65555:ICD65561 ILZ65555:ILZ65561 IVV65555:IVV65561 JFR65555:JFR65561 JPN65555:JPN65561 JZJ65555:JZJ65561 KJF65555:KJF65561 KTB65555:KTB65561 LCX65555:LCX65561 LMT65555:LMT65561 LWP65555:LWP65561 MGL65555:MGL65561 MQH65555:MQH65561 NAD65555:NAD65561 NJZ65555:NJZ65561 NTV65555:NTV65561 ODR65555:ODR65561 ONN65555:ONN65561 OXJ65555:OXJ65561 PHF65555:PHF65561 PRB65555:PRB65561 QAX65555:QAX65561 QKT65555:QKT65561 QUP65555:QUP65561 REL65555:REL65561 ROH65555:ROH65561 RYD65555:RYD65561 SHZ65555:SHZ65561 SRV65555:SRV65561 TBR65555:TBR65561 TLN65555:TLN65561 TVJ65555:TVJ65561 UFF65555:UFF65561 UPB65555:UPB65561 UYX65555:UYX65561 VIT65555:VIT65561 VSP65555:VSP65561 WCL65555:WCL65561 WMH65555:WMH65561 WWD65555:WWD65561 V131091:V131097 JR131091:JR131097 TN131091:TN131097 ADJ131091:ADJ131097 ANF131091:ANF131097 AXB131091:AXB131097 BGX131091:BGX131097 BQT131091:BQT131097 CAP131091:CAP131097 CKL131091:CKL131097 CUH131091:CUH131097 DED131091:DED131097 DNZ131091:DNZ131097 DXV131091:DXV131097 EHR131091:EHR131097 ERN131091:ERN131097 FBJ131091:FBJ131097 FLF131091:FLF131097 FVB131091:FVB131097 GEX131091:GEX131097 GOT131091:GOT131097 GYP131091:GYP131097 HIL131091:HIL131097 HSH131091:HSH131097 ICD131091:ICD131097 ILZ131091:ILZ131097 IVV131091:IVV131097 JFR131091:JFR131097 JPN131091:JPN131097 JZJ131091:JZJ131097 KJF131091:KJF131097 KTB131091:KTB131097 LCX131091:LCX131097 LMT131091:LMT131097 LWP131091:LWP131097 MGL131091:MGL131097 MQH131091:MQH131097 NAD131091:NAD131097 NJZ131091:NJZ131097 NTV131091:NTV131097 ODR131091:ODR131097 ONN131091:ONN131097 OXJ131091:OXJ131097 PHF131091:PHF131097 PRB131091:PRB131097 QAX131091:QAX131097 QKT131091:QKT131097 QUP131091:QUP131097 REL131091:REL131097 ROH131091:ROH131097 RYD131091:RYD131097 SHZ131091:SHZ131097 SRV131091:SRV131097 TBR131091:TBR131097 TLN131091:TLN131097 TVJ131091:TVJ131097 UFF131091:UFF131097 UPB131091:UPB131097 UYX131091:UYX131097 VIT131091:VIT131097 VSP131091:VSP131097 WCL131091:WCL131097 WMH131091:WMH131097 WWD131091:WWD131097 V196627:V196633 JR196627:JR196633 TN196627:TN196633 ADJ196627:ADJ196633 ANF196627:ANF196633 AXB196627:AXB196633 BGX196627:BGX196633 BQT196627:BQT196633 CAP196627:CAP196633 CKL196627:CKL196633 CUH196627:CUH196633 DED196627:DED196633 DNZ196627:DNZ196633 DXV196627:DXV196633 EHR196627:EHR196633 ERN196627:ERN196633 FBJ196627:FBJ196633 FLF196627:FLF196633 FVB196627:FVB196633 GEX196627:GEX196633 GOT196627:GOT196633 GYP196627:GYP196633 HIL196627:HIL196633 HSH196627:HSH196633 ICD196627:ICD196633 ILZ196627:ILZ196633 IVV196627:IVV196633 JFR196627:JFR196633 JPN196627:JPN196633 JZJ196627:JZJ196633 KJF196627:KJF196633 KTB196627:KTB196633 LCX196627:LCX196633 LMT196627:LMT196633 LWP196627:LWP196633 MGL196627:MGL196633 MQH196627:MQH196633 NAD196627:NAD196633 NJZ196627:NJZ196633 NTV196627:NTV196633 ODR196627:ODR196633 ONN196627:ONN196633 OXJ196627:OXJ196633 PHF196627:PHF196633 PRB196627:PRB196633 QAX196627:QAX196633 QKT196627:QKT196633 QUP196627:QUP196633 REL196627:REL196633 ROH196627:ROH196633 RYD196627:RYD196633 SHZ196627:SHZ196633 SRV196627:SRV196633 TBR196627:TBR196633 TLN196627:TLN196633 TVJ196627:TVJ196633 UFF196627:UFF196633 UPB196627:UPB196633 UYX196627:UYX196633 VIT196627:VIT196633 VSP196627:VSP196633 WCL196627:WCL196633 WMH196627:WMH196633 WWD196627:WWD196633 V262163:V262169 JR262163:JR262169 TN262163:TN262169 ADJ262163:ADJ262169 ANF262163:ANF262169 AXB262163:AXB262169 BGX262163:BGX262169 BQT262163:BQT262169 CAP262163:CAP262169 CKL262163:CKL262169 CUH262163:CUH262169 DED262163:DED262169 DNZ262163:DNZ262169 DXV262163:DXV262169 EHR262163:EHR262169 ERN262163:ERN262169 FBJ262163:FBJ262169 FLF262163:FLF262169 FVB262163:FVB262169 GEX262163:GEX262169 GOT262163:GOT262169 GYP262163:GYP262169 HIL262163:HIL262169 HSH262163:HSH262169 ICD262163:ICD262169 ILZ262163:ILZ262169 IVV262163:IVV262169 JFR262163:JFR262169 JPN262163:JPN262169 JZJ262163:JZJ262169 KJF262163:KJF262169 KTB262163:KTB262169 LCX262163:LCX262169 LMT262163:LMT262169 LWP262163:LWP262169 MGL262163:MGL262169 MQH262163:MQH262169 NAD262163:NAD262169 NJZ262163:NJZ262169 NTV262163:NTV262169 ODR262163:ODR262169 ONN262163:ONN262169 OXJ262163:OXJ262169 PHF262163:PHF262169 PRB262163:PRB262169 QAX262163:QAX262169 QKT262163:QKT262169 QUP262163:QUP262169 REL262163:REL262169 ROH262163:ROH262169 RYD262163:RYD262169 SHZ262163:SHZ262169 SRV262163:SRV262169 TBR262163:TBR262169 TLN262163:TLN262169 TVJ262163:TVJ262169 UFF262163:UFF262169 UPB262163:UPB262169 UYX262163:UYX262169 VIT262163:VIT262169 VSP262163:VSP262169 WCL262163:WCL262169 WMH262163:WMH262169 WWD262163:WWD262169 V327699:V327705 JR327699:JR327705 TN327699:TN327705 ADJ327699:ADJ327705 ANF327699:ANF327705 AXB327699:AXB327705 BGX327699:BGX327705 BQT327699:BQT327705 CAP327699:CAP327705 CKL327699:CKL327705 CUH327699:CUH327705 DED327699:DED327705 DNZ327699:DNZ327705 DXV327699:DXV327705 EHR327699:EHR327705 ERN327699:ERN327705 FBJ327699:FBJ327705 FLF327699:FLF327705 FVB327699:FVB327705 GEX327699:GEX327705 GOT327699:GOT327705 GYP327699:GYP327705 HIL327699:HIL327705 HSH327699:HSH327705 ICD327699:ICD327705 ILZ327699:ILZ327705 IVV327699:IVV327705 JFR327699:JFR327705 JPN327699:JPN327705 JZJ327699:JZJ327705 KJF327699:KJF327705 KTB327699:KTB327705 LCX327699:LCX327705 LMT327699:LMT327705 LWP327699:LWP327705 MGL327699:MGL327705 MQH327699:MQH327705 NAD327699:NAD327705 NJZ327699:NJZ327705 NTV327699:NTV327705 ODR327699:ODR327705 ONN327699:ONN327705 OXJ327699:OXJ327705 PHF327699:PHF327705 PRB327699:PRB327705 QAX327699:QAX327705 QKT327699:QKT327705 QUP327699:QUP327705 REL327699:REL327705 ROH327699:ROH327705 RYD327699:RYD327705 SHZ327699:SHZ327705 SRV327699:SRV327705 TBR327699:TBR327705 TLN327699:TLN327705 TVJ327699:TVJ327705 UFF327699:UFF327705 UPB327699:UPB327705 UYX327699:UYX327705 VIT327699:VIT327705 VSP327699:VSP327705 WCL327699:WCL327705 WMH327699:WMH327705 WWD327699:WWD327705 V393235:V393241 JR393235:JR393241 TN393235:TN393241 ADJ393235:ADJ393241 ANF393235:ANF393241 AXB393235:AXB393241 BGX393235:BGX393241 BQT393235:BQT393241 CAP393235:CAP393241 CKL393235:CKL393241 CUH393235:CUH393241 DED393235:DED393241 DNZ393235:DNZ393241 DXV393235:DXV393241 EHR393235:EHR393241 ERN393235:ERN393241 FBJ393235:FBJ393241 FLF393235:FLF393241 FVB393235:FVB393241 GEX393235:GEX393241 GOT393235:GOT393241 GYP393235:GYP393241 HIL393235:HIL393241 HSH393235:HSH393241 ICD393235:ICD393241 ILZ393235:ILZ393241 IVV393235:IVV393241 JFR393235:JFR393241 JPN393235:JPN393241 JZJ393235:JZJ393241 KJF393235:KJF393241 KTB393235:KTB393241 LCX393235:LCX393241 LMT393235:LMT393241 LWP393235:LWP393241 MGL393235:MGL393241 MQH393235:MQH393241 NAD393235:NAD393241 NJZ393235:NJZ393241 NTV393235:NTV393241 ODR393235:ODR393241 ONN393235:ONN393241 OXJ393235:OXJ393241 PHF393235:PHF393241 PRB393235:PRB393241 QAX393235:QAX393241 QKT393235:QKT393241 QUP393235:QUP393241 REL393235:REL393241 ROH393235:ROH393241 RYD393235:RYD393241 SHZ393235:SHZ393241 SRV393235:SRV393241 TBR393235:TBR393241 TLN393235:TLN393241 TVJ393235:TVJ393241 UFF393235:UFF393241 UPB393235:UPB393241 UYX393235:UYX393241 VIT393235:VIT393241 VSP393235:VSP393241 WCL393235:WCL393241 WMH393235:WMH393241 WWD393235:WWD393241 V458771:V458777 JR458771:JR458777 TN458771:TN458777 ADJ458771:ADJ458777 ANF458771:ANF458777 AXB458771:AXB458777 BGX458771:BGX458777 BQT458771:BQT458777 CAP458771:CAP458777 CKL458771:CKL458777 CUH458771:CUH458777 DED458771:DED458777 DNZ458771:DNZ458777 DXV458771:DXV458777 EHR458771:EHR458777 ERN458771:ERN458777 FBJ458771:FBJ458777 FLF458771:FLF458777 FVB458771:FVB458777 GEX458771:GEX458777 GOT458771:GOT458777 GYP458771:GYP458777 HIL458771:HIL458777 HSH458771:HSH458777 ICD458771:ICD458777 ILZ458771:ILZ458777 IVV458771:IVV458777 JFR458771:JFR458777 JPN458771:JPN458777 JZJ458771:JZJ458777 KJF458771:KJF458777 KTB458771:KTB458777 LCX458771:LCX458777 LMT458771:LMT458777 LWP458771:LWP458777 MGL458771:MGL458777 MQH458771:MQH458777 NAD458771:NAD458777 NJZ458771:NJZ458777 NTV458771:NTV458777 ODR458771:ODR458777 ONN458771:ONN458777 OXJ458771:OXJ458777 PHF458771:PHF458777 PRB458771:PRB458777 QAX458771:QAX458777 QKT458771:QKT458777 QUP458771:QUP458777 REL458771:REL458777 ROH458771:ROH458777 RYD458771:RYD458777 SHZ458771:SHZ458777 SRV458771:SRV458777 TBR458771:TBR458777 TLN458771:TLN458777 TVJ458771:TVJ458777 UFF458771:UFF458777 UPB458771:UPB458777 UYX458771:UYX458777 VIT458771:VIT458777 VSP458771:VSP458777 WCL458771:WCL458777 WMH458771:WMH458777 WWD458771:WWD458777 V524307:V524313 JR524307:JR524313 TN524307:TN524313 ADJ524307:ADJ524313 ANF524307:ANF524313 AXB524307:AXB524313 BGX524307:BGX524313 BQT524307:BQT524313 CAP524307:CAP524313 CKL524307:CKL524313 CUH524307:CUH524313 DED524307:DED524313 DNZ524307:DNZ524313 DXV524307:DXV524313 EHR524307:EHR524313 ERN524307:ERN524313 FBJ524307:FBJ524313 FLF524307:FLF524313 FVB524307:FVB524313 GEX524307:GEX524313 GOT524307:GOT524313 GYP524307:GYP524313 HIL524307:HIL524313 HSH524307:HSH524313 ICD524307:ICD524313 ILZ524307:ILZ524313 IVV524307:IVV524313 JFR524307:JFR524313 JPN524307:JPN524313 JZJ524307:JZJ524313 KJF524307:KJF524313 KTB524307:KTB524313 LCX524307:LCX524313 LMT524307:LMT524313 LWP524307:LWP524313 MGL524307:MGL524313 MQH524307:MQH524313 NAD524307:NAD524313 NJZ524307:NJZ524313 NTV524307:NTV524313 ODR524307:ODR524313 ONN524307:ONN524313 OXJ524307:OXJ524313 PHF524307:PHF524313 PRB524307:PRB524313 QAX524307:QAX524313 QKT524307:QKT524313 QUP524307:QUP524313 REL524307:REL524313 ROH524307:ROH524313 RYD524307:RYD524313 SHZ524307:SHZ524313 SRV524307:SRV524313 TBR524307:TBR524313 TLN524307:TLN524313 TVJ524307:TVJ524313 UFF524307:UFF524313 UPB524307:UPB524313 UYX524307:UYX524313 VIT524307:VIT524313 VSP524307:VSP524313 WCL524307:WCL524313 WMH524307:WMH524313 WWD524307:WWD524313 V589843:V589849 JR589843:JR589849 TN589843:TN589849 ADJ589843:ADJ589849 ANF589843:ANF589849 AXB589843:AXB589849 BGX589843:BGX589849 BQT589843:BQT589849 CAP589843:CAP589849 CKL589843:CKL589849 CUH589843:CUH589849 DED589843:DED589849 DNZ589843:DNZ589849 DXV589843:DXV589849 EHR589843:EHR589849 ERN589843:ERN589849 FBJ589843:FBJ589849 FLF589843:FLF589849 FVB589843:FVB589849 GEX589843:GEX589849 GOT589843:GOT589849 GYP589843:GYP589849 HIL589843:HIL589849 HSH589843:HSH589849 ICD589843:ICD589849 ILZ589843:ILZ589849 IVV589843:IVV589849 JFR589843:JFR589849 JPN589843:JPN589849 JZJ589843:JZJ589849 KJF589843:KJF589849 KTB589843:KTB589849 LCX589843:LCX589849 LMT589843:LMT589849 LWP589843:LWP589849 MGL589843:MGL589849 MQH589843:MQH589849 NAD589843:NAD589849 NJZ589843:NJZ589849 NTV589843:NTV589849 ODR589843:ODR589849 ONN589843:ONN589849 OXJ589843:OXJ589849 PHF589843:PHF589849 PRB589843:PRB589849 QAX589843:QAX589849 QKT589843:QKT589849 QUP589843:QUP589849 REL589843:REL589849 ROH589843:ROH589849 RYD589843:RYD589849 SHZ589843:SHZ589849 SRV589843:SRV589849 TBR589843:TBR589849 TLN589843:TLN589849 TVJ589843:TVJ589849 UFF589843:UFF589849 UPB589843:UPB589849 UYX589843:UYX589849 VIT589843:VIT589849 VSP589843:VSP589849 WCL589843:WCL589849 WMH589843:WMH589849 WWD589843:WWD589849 V655379:V655385 JR655379:JR655385 TN655379:TN655385 ADJ655379:ADJ655385 ANF655379:ANF655385 AXB655379:AXB655385 BGX655379:BGX655385 BQT655379:BQT655385 CAP655379:CAP655385 CKL655379:CKL655385 CUH655379:CUH655385 DED655379:DED655385 DNZ655379:DNZ655385 DXV655379:DXV655385 EHR655379:EHR655385 ERN655379:ERN655385 FBJ655379:FBJ655385 FLF655379:FLF655385 FVB655379:FVB655385 GEX655379:GEX655385 GOT655379:GOT655385 GYP655379:GYP655385 HIL655379:HIL655385 HSH655379:HSH655385 ICD655379:ICD655385 ILZ655379:ILZ655385 IVV655379:IVV655385 JFR655379:JFR655385 JPN655379:JPN655385 JZJ655379:JZJ655385 KJF655379:KJF655385 KTB655379:KTB655385 LCX655379:LCX655385 LMT655379:LMT655385 LWP655379:LWP655385 MGL655379:MGL655385 MQH655379:MQH655385 NAD655379:NAD655385 NJZ655379:NJZ655385 NTV655379:NTV655385 ODR655379:ODR655385 ONN655379:ONN655385 OXJ655379:OXJ655385 PHF655379:PHF655385 PRB655379:PRB655385 QAX655379:QAX655385 QKT655379:QKT655385 QUP655379:QUP655385 REL655379:REL655385 ROH655379:ROH655385 RYD655379:RYD655385 SHZ655379:SHZ655385 SRV655379:SRV655385 TBR655379:TBR655385 TLN655379:TLN655385 TVJ655379:TVJ655385 UFF655379:UFF655385 UPB655379:UPB655385 UYX655379:UYX655385 VIT655379:VIT655385 VSP655379:VSP655385 WCL655379:WCL655385 WMH655379:WMH655385 WWD655379:WWD655385 V720915:V720921 JR720915:JR720921 TN720915:TN720921 ADJ720915:ADJ720921 ANF720915:ANF720921 AXB720915:AXB720921 BGX720915:BGX720921 BQT720915:BQT720921 CAP720915:CAP720921 CKL720915:CKL720921 CUH720915:CUH720921 DED720915:DED720921 DNZ720915:DNZ720921 DXV720915:DXV720921 EHR720915:EHR720921 ERN720915:ERN720921 FBJ720915:FBJ720921 FLF720915:FLF720921 FVB720915:FVB720921 GEX720915:GEX720921 GOT720915:GOT720921 GYP720915:GYP720921 HIL720915:HIL720921 HSH720915:HSH720921 ICD720915:ICD720921 ILZ720915:ILZ720921 IVV720915:IVV720921 JFR720915:JFR720921 JPN720915:JPN720921 JZJ720915:JZJ720921 KJF720915:KJF720921 KTB720915:KTB720921 LCX720915:LCX720921 LMT720915:LMT720921 LWP720915:LWP720921 MGL720915:MGL720921 MQH720915:MQH720921 NAD720915:NAD720921 NJZ720915:NJZ720921 NTV720915:NTV720921 ODR720915:ODR720921 ONN720915:ONN720921 OXJ720915:OXJ720921 PHF720915:PHF720921 PRB720915:PRB720921 QAX720915:QAX720921 QKT720915:QKT720921 QUP720915:QUP720921 REL720915:REL720921 ROH720915:ROH720921 RYD720915:RYD720921 SHZ720915:SHZ720921 SRV720915:SRV720921 TBR720915:TBR720921 TLN720915:TLN720921 TVJ720915:TVJ720921 UFF720915:UFF720921 UPB720915:UPB720921 UYX720915:UYX720921 VIT720915:VIT720921 VSP720915:VSP720921 WCL720915:WCL720921 WMH720915:WMH720921 WWD720915:WWD720921 V786451:V786457 JR786451:JR786457 TN786451:TN786457 ADJ786451:ADJ786457 ANF786451:ANF786457 AXB786451:AXB786457 BGX786451:BGX786457 BQT786451:BQT786457 CAP786451:CAP786457 CKL786451:CKL786457 CUH786451:CUH786457 DED786451:DED786457 DNZ786451:DNZ786457 DXV786451:DXV786457 EHR786451:EHR786457 ERN786451:ERN786457 FBJ786451:FBJ786457 FLF786451:FLF786457 FVB786451:FVB786457 GEX786451:GEX786457 GOT786451:GOT786457 GYP786451:GYP786457 HIL786451:HIL786457 HSH786451:HSH786457 ICD786451:ICD786457 ILZ786451:ILZ786457 IVV786451:IVV786457 JFR786451:JFR786457 JPN786451:JPN786457 JZJ786451:JZJ786457 KJF786451:KJF786457 KTB786451:KTB786457 LCX786451:LCX786457 LMT786451:LMT786457 LWP786451:LWP786457 MGL786451:MGL786457 MQH786451:MQH786457 NAD786451:NAD786457 NJZ786451:NJZ786457 NTV786451:NTV786457 ODR786451:ODR786457 ONN786451:ONN786457 OXJ786451:OXJ786457 PHF786451:PHF786457 PRB786451:PRB786457 QAX786451:QAX786457 QKT786451:QKT786457 QUP786451:QUP786457 REL786451:REL786457 ROH786451:ROH786457 RYD786451:RYD786457 SHZ786451:SHZ786457 SRV786451:SRV786457 TBR786451:TBR786457 TLN786451:TLN786457 TVJ786451:TVJ786457 UFF786451:UFF786457 UPB786451:UPB786457 UYX786451:UYX786457 VIT786451:VIT786457 VSP786451:VSP786457 WCL786451:WCL786457 WMH786451:WMH786457 WWD786451:WWD786457 V851987:V851993 JR851987:JR851993 TN851987:TN851993 ADJ851987:ADJ851993 ANF851987:ANF851993 AXB851987:AXB851993 BGX851987:BGX851993 BQT851987:BQT851993 CAP851987:CAP851993 CKL851987:CKL851993 CUH851987:CUH851993 DED851987:DED851993 DNZ851987:DNZ851993 DXV851987:DXV851993 EHR851987:EHR851993 ERN851987:ERN851993 FBJ851987:FBJ851993 FLF851987:FLF851993 FVB851987:FVB851993 GEX851987:GEX851993 GOT851987:GOT851993 GYP851987:GYP851993 HIL851987:HIL851993 HSH851987:HSH851993 ICD851987:ICD851993 ILZ851987:ILZ851993 IVV851987:IVV851993 JFR851987:JFR851993 JPN851987:JPN851993 JZJ851987:JZJ851993 KJF851987:KJF851993 KTB851987:KTB851993 LCX851987:LCX851993 LMT851987:LMT851993 LWP851987:LWP851993 MGL851987:MGL851993 MQH851987:MQH851993 NAD851987:NAD851993 NJZ851987:NJZ851993 NTV851987:NTV851993 ODR851987:ODR851993 ONN851987:ONN851993 OXJ851987:OXJ851993 PHF851987:PHF851993 PRB851987:PRB851993 QAX851987:QAX851993 QKT851987:QKT851993 QUP851987:QUP851993 REL851987:REL851993 ROH851987:ROH851993 RYD851987:RYD851993 SHZ851987:SHZ851993 SRV851987:SRV851993 TBR851987:TBR851993 TLN851987:TLN851993 TVJ851987:TVJ851993 UFF851987:UFF851993 UPB851987:UPB851993 UYX851987:UYX851993 VIT851987:VIT851993 VSP851987:VSP851993 WCL851987:WCL851993 WMH851987:WMH851993 WWD851987:WWD851993 V917523:V917529 JR917523:JR917529 TN917523:TN917529 ADJ917523:ADJ917529 ANF917523:ANF917529 AXB917523:AXB917529 BGX917523:BGX917529 BQT917523:BQT917529 CAP917523:CAP917529 CKL917523:CKL917529 CUH917523:CUH917529 DED917523:DED917529 DNZ917523:DNZ917529 DXV917523:DXV917529 EHR917523:EHR917529 ERN917523:ERN917529 FBJ917523:FBJ917529 FLF917523:FLF917529 FVB917523:FVB917529 GEX917523:GEX917529 GOT917523:GOT917529 GYP917523:GYP917529 HIL917523:HIL917529 HSH917523:HSH917529 ICD917523:ICD917529 ILZ917523:ILZ917529 IVV917523:IVV917529 JFR917523:JFR917529 JPN917523:JPN917529 JZJ917523:JZJ917529 KJF917523:KJF917529 KTB917523:KTB917529 LCX917523:LCX917529 LMT917523:LMT917529 LWP917523:LWP917529 MGL917523:MGL917529 MQH917523:MQH917529 NAD917523:NAD917529 NJZ917523:NJZ917529 NTV917523:NTV917529 ODR917523:ODR917529 ONN917523:ONN917529 OXJ917523:OXJ917529 PHF917523:PHF917529 PRB917523:PRB917529 QAX917523:QAX917529 QKT917523:QKT917529 QUP917523:QUP917529 REL917523:REL917529 ROH917523:ROH917529 RYD917523:RYD917529 SHZ917523:SHZ917529 SRV917523:SRV917529 TBR917523:TBR917529 TLN917523:TLN917529 TVJ917523:TVJ917529 UFF917523:UFF917529 UPB917523:UPB917529 UYX917523:UYX917529 VIT917523:VIT917529 VSP917523:VSP917529 WCL917523:WCL917529 WMH917523:WMH917529 WWD917523:WWD917529 V983059:V983065 JR983059:JR983065 TN983059:TN983065 ADJ983059:ADJ983065 ANF983059:ANF983065 AXB983059:AXB983065 BGX983059:BGX983065 BQT983059:BQT983065 CAP983059:CAP983065 CKL983059:CKL983065 CUH983059:CUH983065 DED983059:DED983065 DNZ983059:DNZ983065 DXV983059:DXV983065 EHR983059:EHR983065 ERN983059:ERN983065 FBJ983059:FBJ983065 FLF983059:FLF983065 FVB983059:FVB983065 GEX983059:GEX983065 GOT983059:GOT983065 GYP983059:GYP983065 HIL983059:HIL983065 HSH983059:HSH983065 ICD983059:ICD983065 ILZ983059:ILZ983065 IVV983059:IVV983065 JFR983059:JFR983065 JPN983059:JPN983065 JZJ983059:JZJ983065 KJF983059:KJF983065 KTB983059:KTB983065 LCX983059:LCX983065 LMT983059:LMT983065 LWP983059:LWP983065 MGL983059:MGL983065 MQH983059:MQH983065 NAD983059:NAD983065 NJZ983059:NJZ983065 NTV983059:NTV983065 ODR983059:ODR983065 ONN983059:ONN983065 OXJ983059:OXJ983065 PHF983059:PHF983065 PRB983059:PRB983065 QAX983059:QAX983065 QKT983059:QKT983065 QUP983059:QUP983065 REL983059:REL983065 ROH983059:ROH983065 RYD983059:RYD983065 SHZ983059:SHZ983065 SRV983059:SRV983065 TBR983059:TBR983065 TLN983059:TLN983065 TVJ983059:TVJ983065 UFF983059:UFF983065 UPB983059:UPB983065 UYX983059:UYX983065 VIT983059:VIT983065 VSP983059:VSP983065 WCL983059:WCL983065 WMH983059:WMH983065 WWD983059:WWD983065" xr:uid="{00000000-0002-0000-0400-00000A000000}">
      <formula1>$AH$21:$AK$21</formula1>
    </dataValidation>
    <dataValidation type="list" allowBlank="1" showInputMessage="1" showErrorMessage="1" sqref="P19 JL19 TH19 ADD19 AMZ19 AWV19 BGR19 BQN19 CAJ19 CKF19 CUB19 DDX19 DNT19 DXP19 EHL19 ERH19 FBD19 FKZ19 FUV19 GER19 GON19 GYJ19 HIF19 HSB19 IBX19 ILT19 IVP19 JFL19 JPH19 JZD19 KIZ19 KSV19 LCR19 LMN19 LWJ19 MGF19 MQB19 MZX19 NJT19 NTP19 ODL19 ONH19 OXD19 PGZ19 PQV19 QAR19 QKN19 QUJ19 REF19 ROB19 RXX19 SHT19 SRP19 TBL19 TLH19 TVD19 UEZ19 UOV19 UYR19 VIN19 VSJ19 WCF19 WMB19 WVX19 P65555 JL65555 TH65555 ADD65555 AMZ65555 AWV65555 BGR65555 BQN65555 CAJ65555 CKF65555 CUB65555 DDX65555 DNT65555 DXP65555 EHL65555 ERH65555 FBD65555 FKZ65555 FUV65555 GER65555 GON65555 GYJ65555 HIF65555 HSB65555 IBX65555 ILT65555 IVP65555 JFL65555 JPH65555 JZD65555 KIZ65555 KSV65555 LCR65555 LMN65555 LWJ65555 MGF65555 MQB65555 MZX65555 NJT65555 NTP65555 ODL65555 ONH65555 OXD65555 PGZ65555 PQV65555 QAR65555 QKN65555 QUJ65555 REF65555 ROB65555 RXX65555 SHT65555 SRP65555 TBL65555 TLH65555 TVD65555 UEZ65555 UOV65555 UYR65555 VIN65555 VSJ65555 WCF65555 WMB65555 WVX65555 P131091 JL131091 TH131091 ADD131091 AMZ131091 AWV131091 BGR131091 BQN131091 CAJ131091 CKF131091 CUB131091 DDX131091 DNT131091 DXP131091 EHL131091 ERH131091 FBD131091 FKZ131091 FUV131091 GER131091 GON131091 GYJ131091 HIF131091 HSB131091 IBX131091 ILT131091 IVP131091 JFL131091 JPH131091 JZD131091 KIZ131091 KSV131091 LCR131091 LMN131091 LWJ131091 MGF131091 MQB131091 MZX131091 NJT131091 NTP131091 ODL131091 ONH131091 OXD131091 PGZ131091 PQV131091 QAR131091 QKN131091 QUJ131091 REF131091 ROB131091 RXX131091 SHT131091 SRP131091 TBL131091 TLH131091 TVD131091 UEZ131091 UOV131091 UYR131091 VIN131091 VSJ131091 WCF131091 WMB131091 WVX131091 P196627 JL196627 TH196627 ADD196627 AMZ196627 AWV196627 BGR196627 BQN196627 CAJ196627 CKF196627 CUB196627 DDX196627 DNT196627 DXP196627 EHL196627 ERH196627 FBD196627 FKZ196627 FUV196627 GER196627 GON196627 GYJ196627 HIF196627 HSB196627 IBX196627 ILT196627 IVP196627 JFL196627 JPH196627 JZD196627 KIZ196627 KSV196627 LCR196627 LMN196627 LWJ196627 MGF196627 MQB196627 MZX196627 NJT196627 NTP196627 ODL196627 ONH196627 OXD196627 PGZ196627 PQV196627 QAR196627 QKN196627 QUJ196627 REF196627 ROB196627 RXX196627 SHT196627 SRP196627 TBL196627 TLH196627 TVD196627 UEZ196627 UOV196627 UYR196627 VIN196627 VSJ196627 WCF196627 WMB196627 WVX196627 P262163 JL262163 TH262163 ADD262163 AMZ262163 AWV262163 BGR262163 BQN262163 CAJ262163 CKF262163 CUB262163 DDX262163 DNT262163 DXP262163 EHL262163 ERH262163 FBD262163 FKZ262163 FUV262163 GER262163 GON262163 GYJ262163 HIF262163 HSB262163 IBX262163 ILT262163 IVP262163 JFL262163 JPH262163 JZD262163 KIZ262163 KSV262163 LCR262163 LMN262163 LWJ262163 MGF262163 MQB262163 MZX262163 NJT262163 NTP262163 ODL262163 ONH262163 OXD262163 PGZ262163 PQV262163 QAR262163 QKN262163 QUJ262163 REF262163 ROB262163 RXX262163 SHT262163 SRP262163 TBL262163 TLH262163 TVD262163 UEZ262163 UOV262163 UYR262163 VIN262163 VSJ262163 WCF262163 WMB262163 WVX262163 P327699 JL327699 TH327699 ADD327699 AMZ327699 AWV327699 BGR327699 BQN327699 CAJ327699 CKF327699 CUB327699 DDX327699 DNT327699 DXP327699 EHL327699 ERH327699 FBD327699 FKZ327699 FUV327699 GER327699 GON327699 GYJ327699 HIF327699 HSB327699 IBX327699 ILT327699 IVP327699 JFL327699 JPH327699 JZD327699 KIZ327699 KSV327699 LCR327699 LMN327699 LWJ327699 MGF327699 MQB327699 MZX327699 NJT327699 NTP327699 ODL327699 ONH327699 OXD327699 PGZ327699 PQV327699 QAR327699 QKN327699 QUJ327699 REF327699 ROB327699 RXX327699 SHT327699 SRP327699 TBL327699 TLH327699 TVD327699 UEZ327699 UOV327699 UYR327699 VIN327699 VSJ327699 WCF327699 WMB327699 WVX327699 P393235 JL393235 TH393235 ADD393235 AMZ393235 AWV393235 BGR393235 BQN393235 CAJ393235 CKF393235 CUB393235 DDX393235 DNT393235 DXP393235 EHL393235 ERH393235 FBD393235 FKZ393235 FUV393235 GER393235 GON393235 GYJ393235 HIF393235 HSB393235 IBX393235 ILT393235 IVP393235 JFL393235 JPH393235 JZD393235 KIZ393235 KSV393235 LCR393235 LMN393235 LWJ393235 MGF393235 MQB393235 MZX393235 NJT393235 NTP393235 ODL393235 ONH393235 OXD393235 PGZ393235 PQV393235 QAR393235 QKN393235 QUJ393235 REF393235 ROB393235 RXX393235 SHT393235 SRP393235 TBL393235 TLH393235 TVD393235 UEZ393235 UOV393235 UYR393235 VIN393235 VSJ393235 WCF393235 WMB393235 WVX393235 P458771 JL458771 TH458771 ADD458771 AMZ458771 AWV458771 BGR458771 BQN458771 CAJ458771 CKF458771 CUB458771 DDX458771 DNT458771 DXP458771 EHL458771 ERH458771 FBD458771 FKZ458771 FUV458771 GER458771 GON458771 GYJ458771 HIF458771 HSB458771 IBX458771 ILT458771 IVP458771 JFL458771 JPH458771 JZD458771 KIZ458771 KSV458771 LCR458771 LMN458771 LWJ458771 MGF458771 MQB458771 MZX458771 NJT458771 NTP458771 ODL458771 ONH458771 OXD458771 PGZ458771 PQV458771 QAR458771 QKN458771 QUJ458771 REF458771 ROB458771 RXX458771 SHT458771 SRP458771 TBL458771 TLH458771 TVD458771 UEZ458771 UOV458771 UYR458771 VIN458771 VSJ458771 WCF458771 WMB458771 WVX458771 P524307 JL524307 TH524307 ADD524307 AMZ524307 AWV524307 BGR524307 BQN524307 CAJ524307 CKF524307 CUB524307 DDX524307 DNT524307 DXP524307 EHL524307 ERH524307 FBD524307 FKZ524307 FUV524307 GER524307 GON524307 GYJ524307 HIF524307 HSB524307 IBX524307 ILT524307 IVP524307 JFL524307 JPH524307 JZD524307 KIZ524307 KSV524307 LCR524307 LMN524307 LWJ524307 MGF524307 MQB524307 MZX524307 NJT524307 NTP524307 ODL524307 ONH524307 OXD524307 PGZ524307 PQV524307 QAR524307 QKN524307 QUJ524307 REF524307 ROB524307 RXX524307 SHT524307 SRP524307 TBL524307 TLH524307 TVD524307 UEZ524307 UOV524307 UYR524307 VIN524307 VSJ524307 WCF524307 WMB524307 WVX524307 P589843 JL589843 TH589843 ADD589843 AMZ589843 AWV589843 BGR589843 BQN589843 CAJ589843 CKF589843 CUB589843 DDX589843 DNT589843 DXP589843 EHL589843 ERH589843 FBD589843 FKZ589843 FUV589843 GER589843 GON589843 GYJ589843 HIF589843 HSB589843 IBX589843 ILT589843 IVP589843 JFL589843 JPH589843 JZD589843 KIZ589843 KSV589843 LCR589843 LMN589843 LWJ589843 MGF589843 MQB589843 MZX589843 NJT589843 NTP589843 ODL589843 ONH589843 OXD589843 PGZ589843 PQV589843 QAR589843 QKN589843 QUJ589843 REF589843 ROB589843 RXX589843 SHT589843 SRP589843 TBL589843 TLH589843 TVD589843 UEZ589843 UOV589843 UYR589843 VIN589843 VSJ589843 WCF589843 WMB589843 WVX589843 P655379 JL655379 TH655379 ADD655379 AMZ655379 AWV655379 BGR655379 BQN655379 CAJ655379 CKF655379 CUB655379 DDX655379 DNT655379 DXP655379 EHL655379 ERH655379 FBD655379 FKZ655379 FUV655379 GER655379 GON655379 GYJ655379 HIF655379 HSB655379 IBX655379 ILT655379 IVP655379 JFL655379 JPH655379 JZD655379 KIZ655379 KSV655379 LCR655379 LMN655379 LWJ655379 MGF655379 MQB655379 MZX655379 NJT655379 NTP655379 ODL655379 ONH655379 OXD655379 PGZ655379 PQV655379 QAR655379 QKN655379 QUJ655379 REF655379 ROB655379 RXX655379 SHT655379 SRP655379 TBL655379 TLH655379 TVD655379 UEZ655379 UOV655379 UYR655379 VIN655379 VSJ655379 WCF655379 WMB655379 WVX655379 P720915 JL720915 TH720915 ADD720915 AMZ720915 AWV720915 BGR720915 BQN720915 CAJ720915 CKF720915 CUB720915 DDX720915 DNT720915 DXP720915 EHL720915 ERH720915 FBD720915 FKZ720915 FUV720915 GER720915 GON720915 GYJ720915 HIF720915 HSB720915 IBX720915 ILT720915 IVP720915 JFL720915 JPH720915 JZD720915 KIZ720915 KSV720915 LCR720915 LMN720915 LWJ720915 MGF720915 MQB720915 MZX720915 NJT720915 NTP720915 ODL720915 ONH720915 OXD720915 PGZ720915 PQV720915 QAR720915 QKN720915 QUJ720915 REF720915 ROB720915 RXX720915 SHT720915 SRP720915 TBL720915 TLH720915 TVD720915 UEZ720915 UOV720915 UYR720915 VIN720915 VSJ720915 WCF720915 WMB720915 WVX720915 P786451 JL786451 TH786451 ADD786451 AMZ786451 AWV786451 BGR786451 BQN786451 CAJ786451 CKF786451 CUB786451 DDX786451 DNT786451 DXP786451 EHL786451 ERH786451 FBD786451 FKZ786451 FUV786451 GER786451 GON786451 GYJ786451 HIF786451 HSB786451 IBX786451 ILT786451 IVP786451 JFL786451 JPH786451 JZD786451 KIZ786451 KSV786451 LCR786451 LMN786451 LWJ786451 MGF786451 MQB786451 MZX786451 NJT786451 NTP786451 ODL786451 ONH786451 OXD786451 PGZ786451 PQV786451 QAR786451 QKN786451 QUJ786451 REF786451 ROB786451 RXX786451 SHT786451 SRP786451 TBL786451 TLH786451 TVD786451 UEZ786451 UOV786451 UYR786451 VIN786451 VSJ786451 WCF786451 WMB786451 WVX786451 P851987 JL851987 TH851987 ADD851987 AMZ851987 AWV851987 BGR851987 BQN851987 CAJ851987 CKF851987 CUB851987 DDX851987 DNT851987 DXP851987 EHL851987 ERH851987 FBD851987 FKZ851987 FUV851987 GER851987 GON851987 GYJ851987 HIF851987 HSB851987 IBX851987 ILT851987 IVP851987 JFL851987 JPH851987 JZD851987 KIZ851987 KSV851987 LCR851987 LMN851987 LWJ851987 MGF851987 MQB851987 MZX851987 NJT851987 NTP851987 ODL851987 ONH851987 OXD851987 PGZ851987 PQV851987 QAR851987 QKN851987 QUJ851987 REF851987 ROB851987 RXX851987 SHT851987 SRP851987 TBL851987 TLH851987 TVD851987 UEZ851987 UOV851987 UYR851987 VIN851987 VSJ851987 WCF851987 WMB851987 WVX851987 P917523 JL917523 TH917523 ADD917523 AMZ917523 AWV917523 BGR917523 BQN917523 CAJ917523 CKF917523 CUB917523 DDX917523 DNT917523 DXP917523 EHL917523 ERH917523 FBD917523 FKZ917523 FUV917523 GER917523 GON917523 GYJ917523 HIF917523 HSB917523 IBX917523 ILT917523 IVP917523 JFL917523 JPH917523 JZD917523 KIZ917523 KSV917523 LCR917523 LMN917523 LWJ917523 MGF917523 MQB917523 MZX917523 NJT917523 NTP917523 ODL917523 ONH917523 OXD917523 PGZ917523 PQV917523 QAR917523 QKN917523 QUJ917523 REF917523 ROB917523 RXX917523 SHT917523 SRP917523 TBL917523 TLH917523 TVD917523 UEZ917523 UOV917523 UYR917523 VIN917523 VSJ917523 WCF917523 WMB917523 WVX917523 P983059 JL983059 TH983059 ADD983059 AMZ983059 AWV983059 BGR983059 BQN983059 CAJ983059 CKF983059 CUB983059 DDX983059 DNT983059 DXP983059 EHL983059 ERH983059 FBD983059 FKZ983059 FUV983059 GER983059 GON983059 GYJ983059 HIF983059 HSB983059 IBX983059 ILT983059 IVP983059 JFL983059 JPH983059 JZD983059 KIZ983059 KSV983059 LCR983059 LMN983059 LWJ983059 MGF983059 MQB983059 MZX983059 NJT983059 NTP983059 ODL983059 ONH983059 OXD983059 PGZ983059 PQV983059 QAR983059 QKN983059 QUJ983059 REF983059 ROB983059 RXX983059 SHT983059 SRP983059 TBL983059 TLH983059 TVD983059 UEZ983059 UOV983059 UYR983059 VIN983059 VSJ983059 WCF983059 WMB983059 WVX983059 P12 JL12 TH12 ADD12 AMZ12 AWV12 BGR12 BQN12 CAJ12 CKF12 CUB12 DDX12 DNT12 DXP12 EHL12 ERH12 FBD12 FKZ12 FUV12 GER12 GON12 GYJ12 HIF12 HSB12 IBX12 ILT12 IVP12 JFL12 JPH12 JZD12 KIZ12 KSV12 LCR12 LMN12 LWJ12 MGF12 MQB12 MZX12 NJT12 NTP12 ODL12 ONH12 OXD12 PGZ12 PQV12 QAR12 QKN12 QUJ12 REF12 ROB12 RXX12 SHT12 SRP12 TBL12 TLH12 TVD12 UEZ12 UOV12 UYR12 VIN12 VSJ12 WCF12 WMB12 WVX12 P65548 JL65548 TH65548 ADD65548 AMZ65548 AWV65548 BGR65548 BQN65548 CAJ65548 CKF65548 CUB65548 DDX65548 DNT65548 DXP65548 EHL65548 ERH65548 FBD65548 FKZ65548 FUV65548 GER65548 GON65548 GYJ65548 HIF65548 HSB65548 IBX65548 ILT65548 IVP65548 JFL65548 JPH65548 JZD65548 KIZ65548 KSV65548 LCR65548 LMN65548 LWJ65548 MGF65548 MQB65548 MZX65548 NJT65548 NTP65548 ODL65548 ONH65548 OXD65548 PGZ65548 PQV65548 QAR65548 QKN65548 QUJ65548 REF65548 ROB65548 RXX65548 SHT65548 SRP65548 TBL65548 TLH65548 TVD65548 UEZ65548 UOV65548 UYR65548 VIN65548 VSJ65548 WCF65548 WMB65548 WVX65548 P131084 JL131084 TH131084 ADD131084 AMZ131084 AWV131084 BGR131084 BQN131084 CAJ131084 CKF131084 CUB131084 DDX131084 DNT131084 DXP131084 EHL131084 ERH131084 FBD131084 FKZ131084 FUV131084 GER131084 GON131084 GYJ131084 HIF131084 HSB131084 IBX131084 ILT131084 IVP131084 JFL131084 JPH131084 JZD131084 KIZ131084 KSV131084 LCR131084 LMN131084 LWJ131084 MGF131084 MQB131084 MZX131084 NJT131084 NTP131084 ODL131084 ONH131084 OXD131084 PGZ131084 PQV131084 QAR131084 QKN131084 QUJ131084 REF131084 ROB131084 RXX131084 SHT131084 SRP131084 TBL131084 TLH131084 TVD131084 UEZ131084 UOV131084 UYR131084 VIN131084 VSJ131084 WCF131084 WMB131084 WVX131084 P196620 JL196620 TH196620 ADD196620 AMZ196620 AWV196620 BGR196620 BQN196620 CAJ196620 CKF196620 CUB196620 DDX196620 DNT196620 DXP196620 EHL196620 ERH196620 FBD196620 FKZ196620 FUV196620 GER196620 GON196620 GYJ196620 HIF196620 HSB196620 IBX196620 ILT196620 IVP196620 JFL196620 JPH196620 JZD196620 KIZ196620 KSV196620 LCR196620 LMN196620 LWJ196620 MGF196620 MQB196620 MZX196620 NJT196620 NTP196620 ODL196620 ONH196620 OXD196620 PGZ196620 PQV196620 QAR196620 QKN196620 QUJ196620 REF196620 ROB196620 RXX196620 SHT196620 SRP196620 TBL196620 TLH196620 TVD196620 UEZ196620 UOV196620 UYR196620 VIN196620 VSJ196620 WCF196620 WMB196620 WVX196620 P262156 JL262156 TH262156 ADD262156 AMZ262156 AWV262156 BGR262156 BQN262156 CAJ262156 CKF262156 CUB262156 DDX262156 DNT262156 DXP262156 EHL262156 ERH262156 FBD262156 FKZ262156 FUV262156 GER262156 GON262156 GYJ262156 HIF262156 HSB262156 IBX262156 ILT262156 IVP262156 JFL262156 JPH262156 JZD262156 KIZ262156 KSV262156 LCR262156 LMN262156 LWJ262156 MGF262156 MQB262156 MZX262156 NJT262156 NTP262156 ODL262156 ONH262156 OXD262156 PGZ262156 PQV262156 QAR262156 QKN262156 QUJ262156 REF262156 ROB262156 RXX262156 SHT262156 SRP262156 TBL262156 TLH262156 TVD262156 UEZ262156 UOV262156 UYR262156 VIN262156 VSJ262156 WCF262156 WMB262156 WVX262156 P327692 JL327692 TH327692 ADD327692 AMZ327692 AWV327692 BGR327692 BQN327692 CAJ327692 CKF327692 CUB327692 DDX327692 DNT327692 DXP327692 EHL327692 ERH327692 FBD327692 FKZ327692 FUV327692 GER327692 GON327692 GYJ327692 HIF327692 HSB327692 IBX327692 ILT327692 IVP327692 JFL327692 JPH327692 JZD327692 KIZ327692 KSV327692 LCR327692 LMN327692 LWJ327692 MGF327692 MQB327692 MZX327692 NJT327692 NTP327692 ODL327692 ONH327692 OXD327692 PGZ327692 PQV327692 QAR327692 QKN327692 QUJ327692 REF327692 ROB327692 RXX327692 SHT327692 SRP327692 TBL327692 TLH327692 TVD327692 UEZ327692 UOV327692 UYR327692 VIN327692 VSJ327692 WCF327692 WMB327692 WVX327692 P393228 JL393228 TH393228 ADD393228 AMZ393228 AWV393228 BGR393228 BQN393228 CAJ393228 CKF393228 CUB393228 DDX393228 DNT393228 DXP393228 EHL393228 ERH393228 FBD393228 FKZ393228 FUV393228 GER393228 GON393228 GYJ393228 HIF393228 HSB393228 IBX393228 ILT393228 IVP393228 JFL393228 JPH393228 JZD393228 KIZ393228 KSV393228 LCR393228 LMN393228 LWJ393228 MGF393228 MQB393228 MZX393228 NJT393228 NTP393228 ODL393228 ONH393228 OXD393228 PGZ393228 PQV393228 QAR393228 QKN393228 QUJ393228 REF393228 ROB393228 RXX393228 SHT393228 SRP393228 TBL393228 TLH393228 TVD393228 UEZ393228 UOV393228 UYR393228 VIN393228 VSJ393228 WCF393228 WMB393228 WVX393228 P458764 JL458764 TH458764 ADD458764 AMZ458764 AWV458764 BGR458764 BQN458764 CAJ458764 CKF458764 CUB458764 DDX458764 DNT458764 DXP458764 EHL458764 ERH458764 FBD458764 FKZ458764 FUV458764 GER458764 GON458764 GYJ458764 HIF458764 HSB458764 IBX458764 ILT458764 IVP458764 JFL458764 JPH458764 JZD458764 KIZ458764 KSV458764 LCR458764 LMN458764 LWJ458764 MGF458764 MQB458764 MZX458764 NJT458764 NTP458764 ODL458764 ONH458764 OXD458764 PGZ458764 PQV458764 QAR458764 QKN458764 QUJ458764 REF458764 ROB458764 RXX458764 SHT458764 SRP458764 TBL458764 TLH458764 TVD458764 UEZ458764 UOV458764 UYR458764 VIN458764 VSJ458764 WCF458764 WMB458764 WVX458764 P524300 JL524300 TH524300 ADD524300 AMZ524300 AWV524300 BGR524300 BQN524300 CAJ524300 CKF524300 CUB524300 DDX524300 DNT524300 DXP524300 EHL524300 ERH524300 FBD524300 FKZ524300 FUV524300 GER524300 GON524300 GYJ524300 HIF524300 HSB524300 IBX524300 ILT524300 IVP524300 JFL524300 JPH524300 JZD524300 KIZ524300 KSV524300 LCR524300 LMN524300 LWJ524300 MGF524300 MQB524300 MZX524300 NJT524300 NTP524300 ODL524300 ONH524300 OXD524300 PGZ524300 PQV524300 QAR524300 QKN524300 QUJ524300 REF524300 ROB524300 RXX524300 SHT524300 SRP524300 TBL524300 TLH524300 TVD524300 UEZ524300 UOV524300 UYR524300 VIN524300 VSJ524300 WCF524300 WMB524300 WVX524300 P589836 JL589836 TH589836 ADD589836 AMZ589836 AWV589836 BGR589836 BQN589836 CAJ589836 CKF589836 CUB589836 DDX589836 DNT589836 DXP589836 EHL589836 ERH589836 FBD589836 FKZ589836 FUV589836 GER589836 GON589836 GYJ589836 HIF589836 HSB589836 IBX589836 ILT589836 IVP589836 JFL589836 JPH589836 JZD589836 KIZ589836 KSV589836 LCR589836 LMN589836 LWJ589836 MGF589836 MQB589836 MZX589836 NJT589836 NTP589836 ODL589836 ONH589836 OXD589836 PGZ589836 PQV589836 QAR589836 QKN589836 QUJ589836 REF589836 ROB589836 RXX589836 SHT589836 SRP589836 TBL589836 TLH589836 TVD589836 UEZ589836 UOV589836 UYR589836 VIN589836 VSJ589836 WCF589836 WMB589836 WVX589836 P655372 JL655372 TH655372 ADD655372 AMZ655372 AWV655372 BGR655372 BQN655372 CAJ655372 CKF655372 CUB655372 DDX655372 DNT655372 DXP655372 EHL655372 ERH655372 FBD655372 FKZ655372 FUV655372 GER655372 GON655372 GYJ655372 HIF655372 HSB655372 IBX655372 ILT655372 IVP655372 JFL655372 JPH655372 JZD655372 KIZ655372 KSV655372 LCR655372 LMN655372 LWJ655372 MGF655372 MQB655372 MZX655372 NJT655372 NTP655372 ODL655372 ONH655372 OXD655372 PGZ655372 PQV655372 QAR655372 QKN655372 QUJ655372 REF655372 ROB655372 RXX655372 SHT655372 SRP655372 TBL655372 TLH655372 TVD655372 UEZ655372 UOV655372 UYR655372 VIN655372 VSJ655372 WCF655372 WMB655372 WVX655372 P720908 JL720908 TH720908 ADD720908 AMZ720908 AWV720908 BGR720908 BQN720908 CAJ720908 CKF720908 CUB720908 DDX720908 DNT720908 DXP720908 EHL720908 ERH720908 FBD720908 FKZ720908 FUV720908 GER720908 GON720908 GYJ720908 HIF720908 HSB720908 IBX720908 ILT720908 IVP720908 JFL720908 JPH720908 JZD720908 KIZ720908 KSV720908 LCR720908 LMN720908 LWJ720908 MGF720908 MQB720908 MZX720908 NJT720908 NTP720908 ODL720908 ONH720908 OXD720908 PGZ720908 PQV720908 QAR720908 QKN720908 QUJ720908 REF720908 ROB720908 RXX720908 SHT720908 SRP720908 TBL720908 TLH720908 TVD720908 UEZ720908 UOV720908 UYR720908 VIN720908 VSJ720908 WCF720908 WMB720908 WVX720908 P786444 JL786444 TH786444 ADD786444 AMZ786444 AWV786444 BGR786444 BQN786444 CAJ786444 CKF786444 CUB786444 DDX786444 DNT786444 DXP786444 EHL786444 ERH786444 FBD786444 FKZ786444 FUV786444 GER786444 GON786444 GYJ786444 HIF786444 HSB786444 IBX786444 ILT786444 IVP786444 JFL786444 JPH786444 JZD786444 KIZ786444 KSV786444 LCR786444 LMN786444 LWJ786444 MGF786444 MQB786444 MZX786444 NJT786444 NTP786444 ODL786444 ONH786444 OXD786444 PGZ786444 PQV786444 QAR786444 QKN786444 QUJ786444 REF786444 ROB786444 RXX786444 SHT786444 SRP786444 TBL786444 TLH786444 TVD786444 UEZ786444 UOV786444 UYR786444 VIN786444 VSJ786444 WCF786444 WMB786444 WVX786444 P851980 JL851980 TH851980 ADD851980 AMZ851980 AWV851980 BGR851980 BQN851980 CAJ851980 CKF851980 CUB851980 DDX851980 DNT851980 DXP851980 EHL851980 ERH851980 FBD851980 FKZ851980 FUV851980 GER851980 GON851980 GYJ851980 HIF851980 HSB851980 IBX851980 ILT851980 IVP851980 JFL851980 JPH851980 JZD851980 KIZ851980 KSV851980 LCR851980 LMN851980 LWJ851980 MGF851980 MQB851980 MZX851980 NJT851980 NTP851980 ODL851980 ONH851980 OXD851980 PGZ851980 PQV851980 QAR851980 QKN851980 QUJ851980 REF851980 ROB851980 RXX851980 SHT851980 SRP851980 TBL851980 TLH851980 TVD851980 UEZ851980 UOV851980 UYR851980 VIN851980 VSJ851980 WCF851980 WMB851980 WVX851980 P917516 JL917516 TH917516 ADD917516 AMZ917516 AWV917516 BGR917516 BQN917516 CAJ917516 CKF917516 CUB917516 DDX917516 DNT917516 DXP917516 EHL917516 ERH917516 FBD917516 FKZ917516 FUV917516 GER917516 GON917516 GYJ917516 HIF917516 HSB917516 IBX917516 ILT917516 IVP917516 JFL917516 JPH917516 JZD917516 KIZ917516 KSV917516 LCR917516 LMN917516 LWJ917516 MGF917516 MQB917516 MZX917516 NJT917516 NTP917516 ODL917516 ONH917516 OXD917516 PGZ917516 PQV917516 QAR917516 QKN917516 QUJ917516 REF917516 ROB917516 RXX917516 SHT917516 SRP917516 TBL917516 TLH917516 TVD917516 UEZ917516 UOV917516 UYR917516 VIN917516 VSJ917516 WCF917516 WMB917516 WVX917516 P983052 JL983052 TH983052 ADD983052 AMZ983052 AWV983052 BGR983052 BQN983052 CAJ983052 CKF983052 CUB983052 DDX983052 DNT983052 DXP983052 EHL983052 ERH983052 FBD983052 FKZ983052 FUV983052 GER983052 GON983052 GYJ983052 HIF983052 HSB983052 IBX983052 ILT983052 IVP983052 JFL983052 JPH983052 JZD983052 KIZ983052 KSV983052 LCR983052 LMN983052 LWJ983052 MGF983052 MQB983052 MZX983052 NJT983052 NTP983052 ODL983052 ONH983052 OXD983052 PGZ983052 PQV983052 QAR983052 QKN983052 QUJ983052 REF983052 ROB983052 RXX983052 SHT983052 SRP983052 TBL983052 TLH983052 TVD983052 UEZ983052 UOV983052 UYR983052 VIN983052 VSJ983052 WCF983052 WMB983052 WVX983052" xr:uid="{00000000-0002-0000-0400-00000B000000}">
      <formula1>$AH$10:$AJ$10</formula1>
    </dataValidation>
    <dataValidation type="list" allowBlank="1" showInputMessage="1" showErrorMessage="1" sqref="M24 JI24 TE24 ADA24 AMW24 AWS24 BGO24 BQK24 CAG24 CKC24 CTY24 DDU24 DNQ24 DXM24 EHI24 ERE24 FBA24 FKW24 FUS24 GEO24 GOK24 GYG24 HIC24 HRY24 IBU24 ILQ24 IVM24 JFI24 JPE24 JZA24 KIW24 KSS24 LCO24 LMK24 LWG24 MGC24 MPY24 MZU24 NJQ24 NTM24 ODI24 ONE24 OXA24 PGW24 PQS24 QAO24 QKK24 QUG24 REC24 RNY24 RXU24 SHQ24 SRM24 TBI24 TLE24 TVA24 UEW24 UOS24 UYO24 VIK24 VSG24 WCC24 WLY24 WVU24 M65560 JI65560 TE65560 ADA65560 AMW65560 AWS65560 BGO65560 BQK65560 CAG65560 CKC65560 CTY65560 DDU65560 DNQ65560 DXM65560 EHI65560 ERE65560 FBA65560 FKW65560 FUS65560 GEO65560 GOK65560 GYG65560 HIC65560 HRY65560 IBU65560 ILQ65560 IVM65560 JFI65560 JPE65560 JZA65560 KIW65560 KSS65560 LCO65560 LMK65560 LWG65560 MGC65560 MPY65560 MZU65560 NJQ65560 NTM65560 ODI65560 ONE65560 OXA65560 PGW65560 PQS65560 QAO65560 QKK65560 QUG65560 REC65560 RNY65560 RXU65560 SHQ65560 SRM65560 TBI65560 TLE65560 TVA65560 UEW65560 UOS65560 UYO65560 VIK65560 VSG65560 WCC65560 WLY65560 WVU65560 M131096 JI131096 TE131096 ADA131096 AMW131096 AWS131096 BGO131096 BQK131096 CAG131096 CKC131096 CTY131096 DDU131096 DNQ131096 DXM131096 EHI131096 ERE131096 FBA131096 FKW131096 FUS131096 GEO131096 GOK131096 GYG131096 HIC131096 HRY131096 IBU131096 ILQ131096 IVM131096 JFI131096 JPE131096 JZA131096 KIW131096 KSS131096 LCO131096 LMK131096 LWG131096 MGC131096 MPY131096 MZU131096 NJQ131096 NTM131096 ODI131096 ONE131096 OXA131096 PGW131096 PQS131096 QAO131096 QKK131096 QUG131096 REC131096 RNY131096 RXU131096 SHQ131096 SRM131096 TBI131096 TLE131096 TVA131096 UEW131096 UOS131096 UYO131096 VIK131096 VSG131096 WCC131096 WLY131096 WVU131096 M196632 JI196632 TE196632 ADA196632 AMW196632 AWS196632 BGO196632 BQK196632 CAG196632 CKC196632 CTY196632 DDU196632 DNQ196632 DXM196632 EHI196632 ERE196632 FBA196632 FKW196632 FUS196632 GEO196632 GOK196632 GYG196632 HIC196632 HRY196632 IBU196632 ILQ196632 IVM196632 JFI196632 JPE196632 JZA196632 KIW196632 KSS196632 LCO196632 LMK196632 LWG196632 MGC196632 MPY196632 MZU196632 NJQ196632 NTM196632 ODI196632 ONE196632 OXA196632 PGW196632 PQS196632 QAO196632 QKK196632 QUG196632 REC196632 RNY196632 RXU196632 SHQ196632 SRM196632 TBI196632 TLE196632 TVA196632 UEW196632 UOS196632 UYO196632 VIK196632 VSG196632 WCC196632 WLY196632 WVU196632 M262168 JI262168 TE262168 ADA262168 AMW262168 AWS262168 BGO262168 BQK262168 CAG262168 CKC262168 CTY262168 DDU262168 DNQ262168 DXM262168 EHI262168 ERE262168 FBA262168 FKW262168 FUS262168 GEO262168 GOK262168 GYG262168 HIC262168 HRY262168 IBU262168 ILQ262168 IVM262168 JFI262168 JPE262168 JZA262168 KIW262168 KSS262168 LCO262168 LMK262168 LWG262168 MGC262168 MPY262168 MZU262168 NJQ262168 NTM262168 ODI262168 ONE262168 OXA262168 PGW262168 PQS262168 QAO262168 QKK262168 QUG262168 REC262168 RNY262168 RXU262168 SHQ262168 SRM262168 TBI262168 TLE262168 TVA262168 UEW262168 UOS262168 UYO262168 VIK262168 VSG262168 WCC262168 WLY262168 WVU262168 M327704 JI327704 TE327704 ADA327704 AMW327704 AWS327704 BGO327704 BQK327704 CAG327704 CKC327704 CTY327704 DDU327704 DNQ327704 DXM327704 EHI327704 ERE327704 FBA327704 FKW327704 FUS327704 GEO327704 GOK327704 GYG327704 HIC327704 HRY327704 IBU327704 ILQ327704 IVM327704 JFI327704 JPE327704 JZA327704 KIW327704 KSS327704 LCO327704 LMK327704 LWG327704 MGC327704 MPY327704 MZU327704 NJQ327704 NTM327704 ODI327704 ONE327704 OXA327704 PGW327704 PQS327704 QAO327704 QKK327704 QUG327704 REC327704 RNY327704 RXU327704 SHQ327704 SRM327704 TBI327704 TLE327704 TVA327704 UEW327704 UOS327704 UYO327704 VIK327704 VSG327704 WCC327704 WLY327704 WVU327704 M393240 JI393240 TE393240 ADA393240 AMW393240 AWS393240 BGO393240 BQK393240 CAG393240 CKC393240 CTY393240 DDU393240 DNQ393240 DXM393240 EHI393240 ERE393240 FBA393240 FKW393240 FUS393240 GEO393240 GOK393240 GYG393240 HIC393240 HRY393240 IBU393240 ILQ393240 IVM393240 JFI393240 JPE393240 JZA393240 KIW393240 KSS393240 LCO393240 LMK393240 LWG393240 MGC393240 MPY393240 MZU393240 NJQ393240 NTM393240 ODI393240 ONE393240 OXA393240 PGW393240 PQS393240 QAO393240 QKK393240 QUG393240 REC393240 RNY393240 RXU393240 SHQ393240 SRM393240 TBI393240 TLE393240 TVA393240 UEW393240 UOS393240 UYO393240 VIK393240 VSG393240 WCC393240 WLY393240 WVU393240 M458776 JI458776 TE458776 ADA458776 AMW458776 AWS458776 BGO458776 BQK458776 CAG458776 CKC458776 CTY458776 DDU458776 DNQ458776 DXM458776 EHI458776 ERE458776 FBA458776 FKW458776 FUS458776 GEO458776 GOK458776 GYG458776 HIC458776 HRY458776 IBU458776 ILQ458776 IVM458776 JFI458776 JPE458776 JZA458776 KIW458776 KSS458776 LCO458776 LMK458776 LWG458776 MGC458776 MPY458776 MZU458776 NJQ458776 NTM458776 ODI458776 ONE458776 OXA458776 PGW458776 PQS458776 QAO458776 QKK458776 QUG458776 REC458776 RNY458776 RXU458776 SHQ458776 SRM458776 TBI458776 TLE458776 TVA458776 UEW458776 UOS458776 UYO458776 VIK458776 VSG458776 WCC458776 WLY458776 WVU458776 M524312 JI524312 TE524312 ADA524312 AMW524312 AWS524312 BGO524312 BQK524312 CAG524312 CKC524312 CTY524312 DDU524312 DNQ524312 DXM524312 EHI524312 ERE524312 FBA524312 FKW524312 FUS524312 GEO524312 GOK524312 GYG524312 HIC524312 HRY524312 IBU524312 ILQ524312 IVM524312 JFI524312 JPE524312 JZA524312 KIW524312 KSS524312 LCO524312 LMK524312 LWG524312 MGC524312 MPY524312 MZU524312 NJQ524312 NTM524312 ODI524312 ONE524312 OXA524312 PGW524312 PQS524312 QAO524312 QKK524312 QUG524312 REC524312 RNY524312 RXU524312 SHQ524312 SRM524312 TBI524312 TLE524312 TVA524312 UEW524312 UOS524312 UYO524312 VIK524312 VSG524312 WCC524312 WLY524312 WVU524312 M589848 JI589848 TE589848 ADA589848 AMW589848 AWS589848 BGO589848 BQK589848 CAG589848 CKC589848 CTY589848 DDU589848 DNQ589848 DXM589848 EHI589848 ERE589848 FBA589848 FKW589848 FUS589848 GEO589848 GOK589848 GYG589848 HIC589848 HRY589848 IBU589848 ILQ589848 IVM589848 JFI589848 JPE589848 JZA589848 KIW589848 KSS589848 LCO589848 LMK589848 LWG589848 MGC589848 MPY589848 MZU589848 NJQ589848 NTM589848 ODI589848 ONE589848 OXA589848 PGW589848 PQS589848 QAO589848 QKK589848 QUG589848 REC589848 RNY589848 RXU589848 SHQ589848 SRM589848 TBI589848 TLE589848 TVA589848 UEW589848 UOS589848 UYO589848 VIK589848 VSG589848 WCC589848 WLY589848 WVU589848 M655384 JI655384 TE655384 ADA655384 AMW655384 AWS655384 BGO655384 BQK655384 CAG655384 CKC655384 CTY655384 DDU655384 DNQ655384 DXM655384 EHI655384 ERE655384 FBA655384 FKW655384 FUS655384 GEO655384 GOK655384 GYG655384 HIC655384 HRY655384 IBU655384 ILQ655384 IVM655384 JFI655384 JPE655384 JZA655384 KIW655384 KSS655384 LCO655384 LMK655384 LWG655384 MGC655384 MPY655384 MZU655384 NJQ655384 NTM655384 ODI655384 ONE655384 OXA655384 PGW655384 PQS655384 QAO655384 QKK655384 QUG655384 REC655384 RNY655384 RXU655384 SHQ655384 SRM655384 TBI655384 TLE655384 TVA655384 UEW655384 UOS655384 UYO655384 VIK655384 VSG655384 WCC655384 WLY655384 WVU655384 M720920 JI720920 TE720920 ADA720920 AMW720920 AWS720920 BGO720920 BQK720920 CAG720920 CKC720920 CTY720920 DDU720920 DNQ720920 DXM720920 EHI720920 ERE720920 FBA720920 FKW720920 FUS720920 GEO720920 GOK720920 GYG720920 HIC720920 HRY720920 IBU720920 ILQ720920 IVM720920 JFI720920 JPE720920 JZA720920 KIW720920 KSS720920 LCO720920 LMK720920 LWG720920 MGC720920 MPY720920 MZU720920 NJQ720920 NTM720920 ODI720920 ONE720920 OXA720920 PGW720920 PQS720920 QAO720920 QKK720920 QUG720920 REC720920 RNY720920 RXU720920 SHQ720920 SRM720920 TBI720920 TLE720920 TVA720920 UEW720920 UOS720920 UYO720920 VIK720920 VSG720920 WCC720920 WLY720920 WVU720920 M786456 JI786456 TE786456 ADA786456 AMW786456 AWS786456 BGO786456 BQK786456 CAG786456 CKC786456 CTY786456 DDU786456 DNQ786456 DXM786456 EHI786456 ERE786456 FBA786456 FKW786456 FUS786456 GEO786456 GOK786456 GYG786456 HIC786456 HRY786456 IBU786456 ILQ786456 IVM786456 JFI786456 JPE786456 JZA786456 KIW786456 KSS786456 LCO786456 LMK786456 LWG786456 MGC786456 MPY786456 MZU786456 NJQ786456 NTM786456 ODI786456 ONE786456 OXA786456 PGW786456 PQS786456 QAO786456 QKK786456 QUG786456 REC786456 RNY786456 RXU786456 SHQ786456 SRM786456 TBI786456 TLE786456 TVA786456 UEW786456 UOS786456 UYO786456 VIK786456 VSG786456 WCC786456 WLY786456 WVU786456 M851992 JI851992 TE851992 ADA851992 AMW851992 AWS851992 BGO851992 BQK851992 CAG851992 CKC851992 CTY851992 DDU851992 DNQ851992 DXM851992 EHI851992 ERE851992 FBA851992 FKW851992 FUS851992 GEO851992 GOK851992 GYG851992 HIC851992 HRY851992 IBU851992 ILQ851992 IVM851992 JFI851992 JPE851992 JZA851992 KIW851992 KSS851992 LCO851992 LMK851992 LWG851992 MGC851992 MPY851992 MZU851992 NJQ851992 NTM851992 ODI851992 ONE851992 OXA851992 PGW851992 PQS851992 QAO851992 QKK851992 QUG851992 REC851992 RNY851992 RXU851992 SHQ851992 SRM851992 TBI851992 TLE851992 TVA851992 UEW851992 UOS851992 UYO851992 VIK851992 VSG851992 WCC851992 WLY851992 WVU851992 M917528 JI917528 TE917528 ADA917528 AMW917528 AWS917528 BGO917528 BQK917528 CAG917528 CKC917528 CTY917528 DDU917528 DNQ917528 DXM917528 EHI917528 ERE917528 FBA917528 FKW917528 FUS917528 GEO917528 GOK917528 GYG917528 HIC917528 HRY917528 IBU917528 ILQ917528 IVM917528 JFI917528 JPE917528 JZA917528 KIW917528 KSS917528 LCO917528 LMK917528 LWG917528 MGC917528 MPY917528 MZU917528 NJQ917528 NTM917528 ODI917528 ONE917528 OXA917528 PGW917528 PQS917528 QAO917528 QKK917528 QUG917528 REC917528 RNY917528 RXU917528 SHQ917528 SRM917528 TBI917528 TLE917528 TVA917528 UEW917528 UOS917528 UYO917528 VIK917528 VSG917528 WCC917528 WLY917528 WVU917528 M983064 JI983064 TE983064 ADA983064 AMW983064 AWS983064 BGO983064 BQK983064 CAG983064 CKC983064 CTY983064 DDU983064 DNQ983064 DXM983064 EHI983064 ERE983064 FBA983064 FKW983064 FUS983064 GEO983064 GOK983064 GYG983064 HIC983064 HRY983064 IBU983064 ILQ983064 IVM983064 JFI983064 JPE983064 JZA983064 KIW983064 KSS983064 LCO983064 LMK983064 LWG983064 MGC983064 MPY983064 MZU983064 NJQ983064 NTM983064 ODI983064 ONE983064 OXA983064 PGW983064 PQS983064 QAO983064 QKK983064 QUG983064 REC983064 RNY983064 RXU983064 SHQ983064 SRM983064 TBI983064 TLE983064 TVA983064 UEW983064 UOS983064 UYO983064 VIK983064 VSG983064 WCC983064 WLY983064 WVU983064 M17 JI17 TE17 ADA17 AMW17 AWS17 BGO17 BQK17 CAG17 CKC17 CTY17 DDU17 DNQ17 DXM17 EHI17 ERE17 FBA17 FKW17 FUS17 GEO17 GOK17 GYG17 HIC17 HRY17 IBU17 ILQ17 IVM17 JFI17 JPE17 JZA17 KIW17 KSS17 LCO17 LMK17 LWG17 MGC17 MPY17 MZU17 NJQ17 NTM17 ODI17 ONE17 OXA17 PGW17 PQS17 QAO17 QKK17 QUG17 REC17 RNY17 RXU17 SHQ17 SRM17 TBI17 TLE17 TVA17 UEW17 UOS17 UYO17 VIK17 VSG17 WCC17 WLY17 WVU17 M65553 JI65553 TE65553 ADA65553 AMW65553 AWS65553 BGO65553 BQK65553 CAG65553 CKC65553 CTY65553 DDU65553 DNQ65553 DXM65553 EHI65553 ERE65553 FBA65553 FKW65553 FUS65553 GEO65553 GOK65553 GYG65553 HIC65553 HRY65553 IBU65553 ILQ65553 IVM65553 JFI65553 JPE65553 JZA65553 KIW65553 KSS65553 LCO65553 LMK65553 LWG65553 MGC65553 MPY65553 MZU65553 NJQ65553 NTM65553 ODI65553 ONE65553 OXA65553 PGW65553 PQS65553 QAO65553 QKK65553 QUG65553 REC65553 RNY65553 RXU65553 SHQ65553 SRM65553 TBI65553 TLE65553 TVA65553 UEW65553 UOS65553 UYO65553 VIK65553 VSG65553 WCC65553 WLY65553 WVU65553 M131089 JI131089 TE131089 ADA131089 AMW131089 AWS131089 BGO131089 BQK131089 CAG131089 CKC131089 CTY131089 DDU131089 DNQ131089 DXM131089 EHI131089 ERE131089 FBA131089 FKW131089 FUS131089 GEO131089 GOK131089 GYG131089 HIC131089 HRY131089 IBU131089 ILQ131089 IVM131089 JFI131089 JPE131089 JZA131089 KIW131089 KSS131089 LCO131089 LMK131089 LWG131089 MGC131089 MPY131089 MZU131089 NJQ131089 NTM131089 ODI131089 ONE131089 OXA131089 PGW131089 PQS131089 QAO131089 QKK131089 QUG131089 REC131089 RNY131089 RXU131089 SHQ131089 SRM131089 TBI131089 TLE131089 TVA131089 UEW131089 UOS131089 UYO131089 VIK131089 VSG131089 WCC131089 WLY131089 WVU131089 M196625 JI196625 TE196625 ADA196625 AMW196625 AWS196625 BGO196625 BQK196625 CAG196625 CKC196625 CTY196625 DDU196625 DNQ196625 DXM196625 EHI196625 ERE196625 FBA196625 FKW196625 FUS196625 GEO196625 GOK196625 GYG196625 HIC196625 HRY196625 IBU196625 ILQ196625 IVM196625 JFI196625 JPE196625 JZA196625 KIW196625 KSS196625 LCO196625 LMK196625 LWG196625 MGC196625 MPY196625 MZU196625 NJQ196625 NTM196625 ODI196625 ONE196625 OXA196625 PGW196625 PQS196625 QAO196625 QKK196625 QUG196625 REC196625 RNY196625 RXU196625 SHQ196625 SRM196625 TBI196625 TLE196625 TVA196625 UEW196625 UOS196625 UYO196625 VIK196625 VSG196625 WCC196625 WLY196625 WVU196625 M262161 JI262161 TE262161 ADA262161 AMW262161 AWS262161 BGO262161 BQK262161 CAG262161 CKC262161 CTY262161 DDU262161 DNQ262161 DXM262161 EHI262161 ERE262161 FBA262161 FKW262161 FUS262161 GEO262161 GOK262161 GYG262161 HIC262161 HRY262161 IBU262161 ILQ262161 IVM262161 JFI262161 JPE262161 JZA262161 KIW262161 KSS262161 LCO262161 LMK262161 LWG262161 MGC262161 MPY262161 MZU262161 NJQ262161 NTM262161 ODI262161 ONE262161 OXA262161 PGW262161 PQS262161 QAO262161 QKK262161 QUG262161 REC262161 RNY262161 RXU262161 SHQ262161 SRM262161 TBI262161 TLE262161 TVA262161 UEW262161 UOS262161 UYO262161 VIK262161 VSG262161 WCC262161 WLY262161 WVU262161 M327697 JI327697 TE327697 ADA327697 AMW327697 AWS327697 BGO327697 BQK327697 CAG327697 CKC327697 CTY327697 DDU327697 DNQ327697 DXM327697 EHI327697 ERE327697 FBA327697 FKW327697 FUS327697 GEO327697 GOK327697 GYG327697 HIC327697 HRY327697 IBU327697 ILQ327697 IVM327697 JFI327697 JPE327697 JZA327697 KIW327697 KSS327697 LCO327697 LMK327697 LWG327697 MGC327697 MPY327697 MZU327697 NJQ327697 NTM327697 ODI327697 ONE327697 OXA327697 PGW327697 PQS327697 QAO327697 QKK327697 QUG327697 REC327697 RNY327697 RXU327697 SHQ327697 SRM327697 TBI327697 TLE327697 TVA327697 UEW327697 UOS327697 UYO327697 VIK327697 VSG327697 WCC327697 WLY327697 WVU327697 M393233 JI393233 TE393233 ADA393233 AMW393233 AWS393233 BGO393233 BQK393233 CAG393233 CKC393233 CTY393233 DDU393233 DNQ393233 DXM393233 EHI393233 ERE393233 FBA393233 FKW393233 FUS393233 GEO393233 GOK393233 GYG393233 HIC393233 HRY393233 IBU393233 ILQ393233 IVM393233 JFI393233 JPE393233 JZA393233 KIW393233 KSS393233 LCO393233 LMK393233 LWG393233 MGC393233 MPY393233 MZU393233 NJQ393233 NTM393233 ODI393233 ONE393233 OXA393233 PGW393233 PQS393233 QAO393233 QKK393233 QUG393233 REC393233 RNY393233 RXU393233 SHQ393233 SRM393233 TBI393233 TLE393233 TVA393233 UEW393233 UOS393233 UYO393233 VIK393233 VSG393233 WCC393233 WLY393233 WVU393233 M458769 JI458769 TE458769 ADA458769 AMW458769 AWS458769 BGO458769 BQK458769 CAG458769 CKC458769 CTY458769 DDU458769 DNQ458769 DXM458769 EHI458769 ERE458769 FBA458769 FKW458769 FUS458769 GEO458769 GOK458769 GYG458769 HIC458769 HRY458769 IBU458769 ILQ458769 IVM458769 JFI458769 JPE458769 JZA458769 KIW458769 KSS458769 LCO458769 LMK458769 LWG458769 MGC458769 MPY458769 MZU458769 NJQ458769 NTM458769 ODI458769 ONE458769 OXA458769 PGW458769 PQS458769 QAO458769 QKK458769 QUG458769 REC458769 RNY458769 RXU458769 SHQ458769 SRM458769 TBI458769 TLE458769 TVA458769 UEW458769 UOS458769 UYO458769 VIK458769 VSG458769 WCC458769 WLY458769 WVU458769 M524305 JI524305 TE524305 ADA524305 AMW524305 AWS524305 BGO524305 BQK524305 CAG524305 CKC524305 CTY524305 DDU524305 DNQ524305 DXM524305 EHI524305 ERE524305 FBA524305 FKW524305 FUS524305 GEO524305 GOK524305 GYG524305 HIC524305 HRY524305 IBU524305 ILQ524305 IVM524305 JFI524305 JPE524305 JZA524305 KIW524305 KSS524305 LCO524305 LMK524305 LWG524305 MGC524305 MPY524305 MZU524305 NJQ524305 NTM524305 ODI524305 ONE524305 OXA524305 PGW524305 PQS524305 QAO524305 QKK524305 QUG524305 REC524305 RNY524305 RXU524305 SHQ524305 SRM524305 TBI524305 TLE524305 TVA524305 UEW524305 UOS524305 UYO524305 VIK524305 VSG524305 WCC524305 WLY524305 WVU524305 M589841 JI589841 TE589841 ADA589841 AMW589841 AWS589841 BGO589841 BQK589841 CAG589841 CKC589841 CTY589841 DDU589841 DNQ589841 DXM589841 EHI589841 ERE589841 FBA589841 FKW589841 FUS589841 GEO589841 GOK589841 GYG589841 HIC589841 HRY589841 IBU589841 ILQ589841 IVM589841 JFI589841 JPE589841 JZA589841 KIW589841 KSS589841 LCO589841 LMK589841 LWG589841 MGC589841 MPY589841 MZU589841 NJQ589841 NTM589841 ODI589841 ONE589841 OXA589841 PGW589841 PQS589841 QAO589841 QKK589841 QUG589841 REC589841 RNY589841 RXU589841 SHQ589841 SRM589841 TBI589841 TLE589841 TVA589841 UEW589841 UOS589841 UYO589841 VIK589841 VSG589841 WCC589841 WLY589841 WVU589841 M655377 JI655377 TE655377 ADA655377 AMW655377 AWS655377 BGO655377 BQK655377 CAG655377 CKC655377 CTY655377 DDU655377 DNQ655377 DXM655377 EHI655377 ERE655377 FBA655377 FKW655377 FUS655377 GEO655377 GOK655377 GYG655377 HIC655377 HRY655377 IBU655377 ILQ655377 IVM655377 JFI655377 JPE655377 JZA655377 KIW655377 KSS655377 LCO655377 LMK655377 LWG655377 MGC655377 MPY655377 MZU655377 NJQ655377 NTM655377 ODI655377 ONE655377 OXA655377 PGW655377 PQS655377 QAO655377 QKK655377 QUG655377 REC655377 RNY655377 RXU655377 SHQ655377 SRM655377 TBI655377 TLE655377 TVA655377 UEW655377 UOS655377 UYO655377 VIK655377 VSG655377 WCC655377 WLY655377 WVU655377 M720913 JI720913 TE720913 ADA720913 AMW720913 AWS720913 BGO720913 BQK720913 CAG720913 CKC720913 CTY720913 DDU720913 DNQ720913 DXM720913 EHI720913 ERE720913 FBA720913 FKW720913 FUS720913 GEO720913 GOK720913 GYG720913 HIC720913 HRY720913 IBU720913 ILQ720913 IVM720913 JFI720913 JPE720913 JZA720913 KIW720913 KSS720913 LCO720913 LMK720913 LWG720913 MGC720913 MPY720913 MZU720913 NJQ720913 NTM720913 ODI720913 ONE720913 OXA720913 PGW720913 PQS720913 QAO720913 QKK720913 QUG720913 REC720913 RNY720913 RXU720913 SHQ720913 SRM720913 TBI720913 TLE720913 TVA720913 UEW720913 UOS720913 UYO720913 VIK720913 VSG720913 WCC720913 WLY720913 WVU720913 M786449 JI786449 TE786449 ADA786449 AMW786449 AWS786449 BGO786449 BQK786449 CAG786449 CKC786449 CTY786449 DDU786449 DNQ786449 DXM786449 EHI786449 ERE786449 FBA786449 FKW786449 FUS786449 GEO786449 GOK786449 GYG786449 HIC786449 HRY786449 IBU786449 ILQ786449 IVM786449 JFI786449 JPE786449 JZA786449 KIW786449 KSS786449 LCO786449 LMK786449 LWG786449 MGC786449 MPY786449 MZU786449 NJQ786449 NTM786449 ODI786449 ONE786449 OXA786449 PGW786449 PQS786449 QAO786449 QKK786449 QUG786449 REC786449 RNY786449 RXU786449 SHQ786449 SRM786449 TBI786449 TLE786449 TVA786449 UEW786449 UOS786449 UYO786449 VIK786449 VSG786449 WCC786449 WLY786449 WVU786449 M851985 JI851985 TE851985 ADA851985 AMW851985 AWS851985 BGO851985 BQK851985 CAG851985 CKC851985 CTY851985 DDU851985 DNQ851985 DXM851985 EHI851985 ERE851985 FBA851985 FKW851985 FUS851985 GEO851985 GOK851985 GYG851985 HIC851985 HRY851985 IBU851985 ILQ851985 IVM851985 JFI851985 JPE851985 JZA851985 KIW851985 KSS851985 LCO851985 LMK851985 LWG851985 MGC851985 MPY851985 MZU851985 NJQ851985 NTM851985 ODI851985 ONE851985 OXA851985 PGW851985 PQS851985 QAO851985 QKK851985 QUG851985 REC851985 RNY851985 RXU851985 SHQ851985 SRM851985 TBI851985 TLE851985 TVA851985 UEW851985 UOS851985 UYO851985 VIK851985 VSG851985 WCC851985 WLY851985 WVU851985 M917521 JI917521 TE917521 ADA917521 AMW917521 AWS917521 BGO917521 BQK917521 CAG917521 CKC917521 CTY917521 DDU917521 DNQ917521 DXM917521 EHI917521 ERE917521 FBA917521 FKW917521 FUS917521 GEO917521 GOK917521 GYG917521 HIC917521 HRY917521 IBU917521 ILQ917521 IVM917521 JFI917521 JPE917521 JZA917521 KIW917521 KSS917521 LCO917521 LMK917521 LWG917521 MGC917521 MPY917521 MZU917521 NJQ917521 NTM917521 ODI917521 ONE917521 OXA917521 PGW917521 PQS917521 QAO917521 QKK917521 QUG917521 REC917521 RNY917521 RXU917521 SHQ917521 SRM917521 TBI917521 TLE917521 TVA917521 UEW917521 UOS917521 UYO917521 VIK917521 VSG917521 WCC917521 WLY917521 WVU917521 M983057 JI983057 TE983057 ADA983057 AMW983057 AWS983057 BGO983057 BQK983057 CAG983057 CKC983057 CTY983057 DDU983057 DNQ983057 DXM983057 EHI983057 ERE983057 FBA983057 FKW983057 FUS983057 GEO983057 GOK983057 GYG983057 HIC983057 HRY983057 IBU983057 ILQ983057 IVM983057 JFI983057 JPE983057 JZA983057 KIW983057 KSS983057 LCO983057 LMK983057 LWG983057 MGC983057 MPY983057 MZU983057 NJQ983057 NTM983057 ODI983057 ONE983057 OXA983057 PGW983057 PQS983057 QAO983057 QKK983057 QUG983057 REC983057 RNY983057 RXU983057 SHQ983057 SRM983057 TBI983057 TLE983057 TVA983057 UEW983057 UOS983057 UYO983057 VIK983057 VSG983057 WCC983057 WLY983057 WVU983057" xr:uid="{00000000-0002-0000-0400-00000C000000}">
      <formula1>$AH$8:$AI$8</formula1>
    </dataValidation>
    <dataValidation type="list" allowBlank="1" showInputMessage="1" showErrorMessage="1" sqref="M23 JI23 TE23 ADA23 AMW23 AWS23 BGO23 BQK23 CAG23 CKC23 CTY23 DDU23 DNQ23 DXM23 EHI23 ERE23 FBA23 FKW23 FUS23 GEO23 GOK23 GYG23 HIC23 HRY23 IBU23 ILQ23 IVM23 JFI23 JPE23 JZA23 KIW23 KSS23 LCO23 LMK23 LWG23 MGC23 MPY23 MZU23 NJQ23 NTM23 ODI23 ONE23 OXA23 PGW23 PQS23 QAO23 QKK23 QUG23 REC23 RNY23 RXU23 SHQ23 SRM23 TBI23 TLE23 TVA23 UEW23 UOS23 UYO23 VIK23 VSG23 WCC23 WLY23 WVU23 M65559 JI65559 TE65559 ADA65559 AMW65559 AWS65559 BGO65559 BQK65559 CAG65559 CKC65559 CTY65559 DDU65559 DNQ65559 DXM65559 EHI65559 ERE65559 FBA65559 FKW65559 FUS65559 GEO65559 GOK65559 GYG65559 HIC65559 HRY65559 IBU65559 ILQ65559 IVM65559 JFI65559 JPE65559 JZA65559 KIW65559 KSS65559 LCO65559 LMK65559 LWG65559 MGC65559 MPY65559 MZU65559 NJQ65559 NTM65559 ODI65559 ONE65559 OXA65559 PGW65559 PQS65559 QAO65559 QKK65559 QUG65559 REC65559 RNY65559 RXU65559 SHQ65559 SRM65559 TBI65559 TLE65559 TVA65559 UEW65559 UOS65559 UYO65559 VIK65559 VSG65559 WCC65559 WLY65559 WVU65559 M131095 JI131095 TE131095 ADA131095 AMW131095 AWS131095 BGO131095 BQK131095 CAG131095 CKC131095 CTY131095 DDU131095 DNQ131095 DXM131095 EHI131095 ERE131095 FBA131095 FKW131095 FUS131095 GEO131095 GOK131095 GYG131095 HIC131095 HRY131095 IBU131095 ILQ131095 IVM131095 JFI131095 JPE131095 JZA131095 KIW131095 KSS131095 LCO131095 LMK131095 LWG131095 MGC131095 MPY131095 MZU131095 NJQ131095 NTM131095 ODI131095 ONE131095 OXA131095 PGW131095 PQS131095 QAO131095 QKK131095 QUG131095 REC131095 RNY131095 RXU131095 SHQ131095 SRM131095 TBI131095 TLE131095 TVA131095 UEW131095 UOS131095 UYO131095 VIK131095 VSG131095 WCC131095 WLY131095 WVU131095 M196631 JI196631 TE196631 ADA196631 AMW196631 AWS196631 BGO196631 BQK196631 CAG196631 CKC196631 CTY196631 DDU196631 DNQ196631 DXM196631 EHI196631 ERE196631 FBA196631 FKW196631 FUS196631 GEO196631 GOK196631 GYG196631 HIC196631 HRY196631 IBU196631 ILQ196631 IVM196631 JFI196631 JPE196631 JZA196631 KIW196631 KSS196631 LCO196631 LMK196631 LWG196631 MGC196631 MPY196631 MZU196631 NJQ196631 NTM196631 ODI196631 ONE196631 OXA196631 PGW196631 PQS196631 QAO196631 QKK196631 QUG196631 REC196631 RNY196631 RXU196631 SHQ196631 SRM196631 TBI196631 TLE196631 TVA196631 UEW196631 UOS196631 UYO196631 VIK196631 VSG196631 WCC196631 WLY196631 WVU196631 M262167 JI262167 TE262167 ADA262167 AMW262167 AWS262167 BGO262167 BQK262167 CAG262167 CKC262167 CTY262167 DDU262167 DNQ262167 DXM262167 EHI262167 ERE262167 FBA262167 FKW262167 FUS262167 GEO262167 GOK262167 GYG262167 HIC262167 HRY262167 IBU262167 ILQ262167 IVM262167 JFI262167 JPE262167 JZA262167 KIW262167 KSS262167 LCO262167 LMK262167 LWG262167 MGC262167 MPY262167 MZU262167 NJQ262167 NTM262167 ODI262167 ONE262167 OXA262167 PGW262167 PQS262167 QAO262167 QKK262167 QUG262167 REC262167 RNY262167 RXU262167 SHQ262167 SRM262167 TBI262167 TLE262167 TVA262167 UEW262167 UOS262167 UYO262167 VIK262167 VSG262167 WCC262167 WLY262167 WVU262167 M327703 JI327703 TE327703 ADA327703 AMW327703 AWS327703 BGO327703 BQK327703 CAG327703 CKC327703 CTY327703 DDU327703 DNQ327703 DXM327703 EHI327703 ERE327703 FBA327703 FKW327703 FUS327703 GEO327703 GOK327703 GYG327703 HIC327703 HRY327703 IBU327703 ILQ327703 IVM327703 JFI327703 JPE327703 JZA327703 KIW327703 KSS327703 LCO327703 LMK327703 LWG327703 MGC327703 MPY327703 MZU327703 NJQ327703 NTM327703 ODI327703 ONE327703 OXA327703 PGW327703 PQS327703 QAO327703 QKK327703 QUG327703 REC327703 RNY327703 RXU327703 SHQ327703 SRM327703 TBI327703 TLE327703 TVA327703 UEW327703 UOS327703 UYO327703 VIK327703 VSG327703 WCC327703 WLY327703 WVU327703 M393239 JI393239 TE393239 ADA393239 AMW393239 AWS393239 BGO393239 BQK393239 CAG393239 CKC393239 CTY393239 DDU393239 DNQ393239 DXM393239 EHI393239 ERE393239 FBA393239 FKW393239 FUS393239 GEO393239 GOK393239 GYG393239 HIC393239 HRY393239 IBU393239 ILQ393239 IVM393239 JFI393239 JPE393239 JZA393239 KIW393239 KSS393239 LCO393239 LMK393239 LWG393239 MGC393239 MPY393239 MZU393239 NJQ393239 NTM393239 ODI393239 ONE393239 OXA393239 PGW393239 PQS393239 QAO393239 QKK393239 QUG393239 REC393239 RNY393239 RXU393239 SHQ393239 SRM393239 TBI393239 TLE393239 TVA393239 UEW393239 UOS393239 UYO393239 VIK393239 VSG393239 WCC393239 WLY393239 WVU393239 M458775 JI458775 TE458775 ADA458775 AMW458775 AWS458775 BGO458775 BQK458775 CAG458775 CKC458775 CTY458775 DDU458775 DNQ458775 DXM458775 EHI458775 ERE458775 FBA458775 FKW458775 FUS458775 GEO458775 GOK458775 GYG458775 HIC458775 HRY458775 IBU458775 ILQ458775 IVM458775 JFI458775 JPE458775 JZA458775 KIW458775 KSS458775 LCO458775 LMK458775 LWG458775 MGC458775 MPY458775 MZU458775 NJQ458775 NTM458775 ODI458775 ONE458775 OXA458775 PGW458775 PQS458775 QAO458775 QKK458775 QUG458775 REC458775 RNY458775 RXU458775 SHQ458775 SRM458775 TBI458775 TLE458775 TVA458775 UEW458775 UOS458775 UYO458775 VIK458775 VSG458775 WCC458775 WLY458775 WVU458775 M524311 JI524311 TE524311 ADA524311 AMW524311 AWS524311 BGO524311 BQK524311 CAG524311 CKC524311 CTY524311 DDU524311 DNQ524311 DXM524311 EHI524311 ERE524311 FBA524311 FKW524311 FUS524311 GEO524311 GOK524311 GYG524311 HIC524311 HRY524311 IBU524311 ILQ524311 IVM524311 JFI524311 JPE524311 JZA524311 KIW524311 KSS524311 LCO524311 LMK524311 LWG524311 MGC524311 MPY524311 MZU524311 NJQ524311 NTM524311 ODI524311 ONE524311 OXA524311 PGW524311 PQS524311 QAO524311 QKK524311 QUG524311 REC524311 RNY524311 RXU524311 SHQ524311 SRM524311 TBI524311 TLE524311 TVA524311 UEW524311 UOS524311 UYO524311 VIK524311 VSG524311 WCC524311 WLY524311 WVU524311 M589847 JI589847 TE589847 ADA589847 AMW589847 AWS589847 BGO589847 BQK589847 CAG589847 CKC589847 CTY589847 DDU589847 DNQ589847 DXM589847 EHI589847 ERE589847 FBA589847 FKW589847 FUS589847 GEO589847 GOK589847 GYG589847 HIC589847 HRY589847 IBU589847 ILQ589847 IVM589847 JFI589847 JPE589847 JZA589847 KIW589847 KSS589847 LCO589847 LMK589847 LWG589847 MGC589847 MPY589847 MZU589847 NJQ589847 NTM589847 ODI589847 ONE589847 OXA589847 PGW589847 PQS589847 QAO589847 QKK589847 QUG589847 REC589847 RNY589847 RXU589847 SHQ589847 SRM589847 TBI589847 TLE589847 TVA589847 UEW589847 UOS589847 UYO589847 VIK589847 VSG589847 WCC589847 WLY589847 WVU589847 M655383 JI655383 TE655383 ADA655383 AMW655383 AWS655383 BGO655383 BQK655383 CAG655383 CKC655383 CTY655383 DDU655383 DNQ655383 DXM655383 EHI655383 ERE655383 FBA655383 FKW655383 FUS655383 GEO655383 GOK655383 GYG655383 HIC655383 HRY655383 IBU655383 ILQ655383 IVM655383 JFI655383 JPE655383 JZA655383 KIW655383 KSS655383 LCO655383 LMK655383 LWG655383 MGC655383 MPY655383 MZU655383 NJQ655383 NTM655383 ODI655383 ONE655383 OXA655383 PGW655383 PQS655383 QAO655383 QKK655383 QUG655383 REC655383 RNY655383 RXU655383 SHQ655383 SRM655383 TBI655383 TLE655383 TVA655383 UEW655383 UOS655383 UYO655383 VIK655383 VSG655383 WCC655383 WLY655383 WVU655383 M720919 JI720919 TE720919 ADA720919 AMW720919 AWS720919 BGO720919 BQK720919 CAG720919 CKC720919 CTY720919 DDU720919 DNQ720919 DXM720919 EHI720919 ERE720919 FBA720919 FKW720919 FUS720919 GEO720919 GOK720919 GYG720919 HIC720919 HRY720919 IBU720919 ILQ720919 IVM720919 JFI720919 JPE720919 JZA720919 KIW720919 KSS720919 LCO720919 LMK720919 LWG720919 MGC720919 MPY720919 MZU720919 NJQ720919 NTM720919 ODI720919 ONE720919 OXA720919 PGW720919 PQS720919 QAO720919 QKK720919 QUG720919 REC720919 RNY720919 RXU720919 SHQ720919 SRM720919 TBI720919 TLE720919 TVA720919 UEW720919 UOS720919 UYO720919 VIK720919 VSG720919 WCC720919 WLY720919 WVU720919 M786455 JI786455 TE786455 ADA786455 AMW786455 AWS786455 BGO786455 BQK786455 CAG786455 CKC786455 CTY786455 DDU786455 DNQ786455 DXM786455 EHI786455 ERE786455 FBA786455 FKW786455 FUS786455 GEO786455 GOK786455 GYG786455 HIC786455 HRY786455 IBU786455 ILQ786455 IVM786455 JFI786455 JPE786455 JZA786455 KIW786455 KSS786455 LCO786455 LMK786455 LWG786455 MGC786455 MPY786455 MZU786455 NJQ786455 NTM786455 ODI786455 ONE786455 OXA786455 PGW786455 PQS786455 QAO786455 QKK786455 QUG786455 REC786455 RNY786455 RXU786455 SHQ786455 SRM786455 TBI786455 TLE786455 TVA786455 UEW786455 UOS786455 UYO786455 VIK786455 VSG786455 WCC786455 WLY786455 WVU786455 M851991 JI851991 TE851991 ADA851991 AMW851991 AWS851991 BGO851991 BQK851991 CAG851991 CKC851991 CTY851991 DDU851991 DNQ851991 DXM851991 EHI851991 ERE851991 FBA851991 FKW851991 FUS851991 GEO851991 GOK851991 GYG851991 HIC851991 HRY851991 IBU851991 ILQ851991 IVM851991 JFI851991 JPE851991 JZA851991 KIW851991 KSS851991 LCO851991 LMK851991 LWG851991 MGC851991 MPY851991 MZU851991 NJQ851991 NTM851991 ODI851991 ONE851991 OXA851991 PGW851991 PQS851991 QAO851991 QKK851991 QUG851991 REC851991 RNY851991 RXU851991 SHQ851991 SRM851991 TBI851991 TLE851991 TVA851991 UEW851991 UOS851991 UYO851991 VIK851991 VSG851991 WCC851991 WLY851991 WVU851991 M917527 JI917527 TE917527 ADA917527 AMW917527 AWS917527 BGO917527 BQK917527 CAG917527 CKC917527 CTY917527 DDU917527 DNQ917527 DXM917527 EHI917527 ERE917527 FBA917527 FKW917527 FUS917527 GEO917527 GOK917527 GYG917527 HIC917527 HRY917527 IBU917527 ILQ917527 IVM917527 JFI917527 JPE917527 JZA917527 KIW917527 KSS917527 LCO917527 LMK917527 LWG917527 MGC917527 MPY917527 MZU917527 NJQ917527 NTM917527 ODI917527 ONE917527 OXA917527 PGW917527 PQS917527 QAO917527 QKK917527 QUG917527 REC917527 RNY917527 RXU917527 SHQ917527 SRM917527 TBI917527 TLE917527 TVA917527 UEW917527 UOS917527 UYO917527 VIK917527 VSG917527 WCC917527 WLY917527 WVU917527 M983063 JI983063 TE983063 ADA983063 AMW983063 AWS983063 BGO983063 BQK983063 CAG983063 CKC983063 CTY983063 DDU983063 DNQ983063 DXM983063 EHI983063 ERE983063 FBA983063 FKW983063 FUS983063 GEO983063 GOK983063 GYG983063 HIC983063 HRY983063 IBU983063 ILQ983063 IVM983063 JFI983063 JPE983063 JZA983063 KIW983063 KSS983063 LCO983063 LMK983063 LWG983063 MGC983063 MPY983063 MZU983063 NJQ983063 NTM983063 ODI983063 ONE983063 OXA983063 PGW983063 PQS983063 QAO983063 QKK983063 QUG983063 REC983063 RNY983063 RXU983063 SHQ983063 SRM983063 TBI983063 TLE983063 TVA983063 UEW983063 UOS983063 UYO983063 VIK983063 VSG983063 WCC983063 WLY983063 WVU983063 M16 JI16 TE16 ADA16 AMW16 AWS16 BGO16 BQK16 CAG16 CKC16 CTY16 DDU16 DNQ16 DXM16 EHI16 ERE16 FBA16 FKW16 FUS16 GEO16 GOK16 GYG16 HIC16 HRY16 IBU16 ILQ16 IVM16 JFI16 JPE16 JZA16 KIW16 KSS16 LCO16 LMK16 LWG16 MGC16 MPY16 MZU16 NJQ16 NTM16 ODI16 ONE16 OXA16 PGW16 PQS16 QAO16 QKK16 QUG16 REC16 RNY16 RXU16 SHQ16 SRM16 TBI16 TLE16 TVA16 UEW16 UOS16 UYO16 VIK16 VSG16 WCC16 WLY16 WVU16 M65552 JI65552 TE65552 ADA65552 AMW65552 AWS65552 BGO65552 BQK65552 CAG65552 CKC65552 CTY65552 DDU65552 DNQ65552 DXM65552 EHI65552 ERE65552 FBA65552 FKW65552 FUS65552 GEO65552 GOK65552 GYG65552 HIC65552 HRY65552 IBU65552 ILQ65552 IVM65552 JFI65552 JPE65552 JZA65552 KIW65552 KSS65552 LCO65552 LMK65552 LWG65552 MGC65552 MPY65552 MZU65552 NJQ65552 NTM65552 ODI65552 ONE65552 OXA65552 PGW65552 PQS65552 QAO65552 QKK65552 QUG65552 REC65552 RNY65552 RXU65552 SHQ65552 SRM65552 TBI65552 TLE65552 TVA65552 UEW65552 UOS65552 UYO65552 VIK65552 VSG65552 WCC65552 WLY65552 WVU65552 M131088 JI131088 TE131088 ADA131088 AMW131088 AWS131088 BGO131088 BQK131088 CAG131088 CKC131088 CTY131088 DDU131088 DNQ131088 DXM131088 EHI131088 ERE131088 FBA131088 FKW131088 FUS131088 GEO131088 GOK131088 GYG131088 HIC131088 HRY131088 IBU131088 ILQ131088 IVM131088 JFI131088 JPE131088 JZA131088 KIW131088 KSS131088 LCO131088 LMK131088 LWG131088 MGC131088 MPY131088 MZU131088 NJQ131088 NTM131088 ODI131088 ONE131088 OXA131088 PGW131088 PQS131088 QAO131088 QKK131088 QUG131088 REC131088 RNY131088 RXU131088 SHQ131088 SRM131088 TBI131088 TLE131088 TVA131088 UEW131088 UOS131088 UYO131088 VIK131088 VSG131088 WCC131088 WLY131088 WVU131088 M196624 JI196624 TE196624 ADA196624 AMW196624 AWS196624 BGO196624 BQK196624 CAG196624 CKC196624 CTY196624 DDU196624 DNQ196624 DXM196624 EHI196624 ERE196624 FBA196624 FKW196624 FUS196624 GEO196624 GOK196624 GYG196624 HIC196624 HRY196624 IBU196624 ILQ196624 IVM196624 JFI196624 JPE196624 JZA196624 KIW196624 KSS196624 LCO196624 LMK196624 LWG196624 MGC196624 MPY196624 MZU196624 NJQ196624 NTM196624 ODI196624 ONE196624 OXA196624 PGW196624 PQS196624 QAO196624 QKK196624 QUG196624 REC196624 RNY196624 RXU196624 SHQ196624 SRM196624 TBI196624 TLE196624 TVA196624 UEW196624 UOS196624 UYO196624 VIK196624 VSG196624 WCC196624 WLY196624 WVU196624 M262160 JI262160 TE262160 ADA262160 AMW262160 AWS262160 BGO262160 BQK262160 CAG262160 CKC262160 CTY262160 DDU262160 DNQ262160 DXM262160 EHI262160 ERE262160 FBA262160 FKW262160 FUS262160 GEO262160 GOK262160 GYG262160 HIC262160 HRY262160 IBU262160 ILQ262160 IVM262160 JFI262160 JPE262160 JZA262160 KIW262160 KSS262160 LCO262160 LMK262160 LWG262160 MGC262160 MPY262160 MZU262160 NJQ262160 NTM262160 ODI262160 ONE262160 OXA262160 PGW262160 PQS262160 QAO262160 QKK262160 QUG262160 REC262160 RNY262160 RXU262160 SHQ262160 SRM262160 TBI262160 TLE262160 TVA262160 UEW262160 UOS262160 UYO262160 VIK262160 VSG262160 WCC262160 WLY262160 WVU262160 M327696 JI327696 TE327696 ADA327696 AMW327696 AWS327696 BGO327696 BQK327696 CAG327696 CKC327696 CTY327696 DDU327696 DNQ327696 DXM327696 EHI327696 ERE327696 FBA327696 FKW327696 FUS327696 GEO327696 GOK327696 GYG327696 HIC327696 HRY327696 IBU327696 ILQ327696 IVM327696 JFI327696 JPE327696 JZA327696 KIW327696 KSS327696 LCO327696 LMK327696 LWG327696 MGC327696 MPY327696 MZU327696 NJQ327696 NTM327696 ODI327696 ONE327696 OXA327696 PGW327696 PQS327696 QAO327696 QKK327696 QUG327696 REC327696 RNY327696 RXU327696 SHQ327696 SRM327696 TBI327696 TLE327696 TVA327696 UEW327696 UOS327696 UYO327696 VIK327696 VSG327696 WCC327696 WLY327696 WVU327696 M393232 JI393232 TE393232 ADA393232 AMW393232 AWS393232 BGO393232 BQK393232 CAG393232 CKC393232 CTY393232 DDU393232 DNQ393232 DXM393232 EHI393232 ERE393232 FBA393232 FKW393232 FUS393232 GEO393232 GOK393232 GYG393232 HIC393232 HRY393232 IBU393232 ILQ393232 IVM393232 JFI393232 JPE393232 JZA393232 KIW393232 KSS393232 LCO393232 LMK393232 LWG393232 MGC393232 MPY393232 MZU393232 NJQ393232 NTM393232 ODI393232 ONE393232 OXA393232 PGW393232 PQS393232 QAO393232 QKK393232 QUG393232 REC393232 RNY393232 RXU393232 SHQ393232 SRM393232 TBI393232 TLE393232 TVA393232 UEW393232 UOS393232 UYO393232 VIK393232 VSG393232 WCC393232 WLY393232 WVU393232 M458768 JI458768 TE458768 ADA458768 AMW458768 AWS458768 BGO458768 BQK458768 CAG458768 CKC458768 CTY458768 DDU458768 DNQ458768 DXM458768 EHI458768 ERE458768 FBA458768 FKW458768 FUS458768 GEO458768 GOK458768 GYG458768 HIC458768 HRY458768 IBU458768 ILQ458768 IVM458768 JFI458768 JPE458768 JZA458768 KIW458768 KSS458768 LCO458768 LMK458768 LWG458768 MGC458768 MPY458768 MZU458768 NJQ458768 NTM458768 ODI458768 ONE458768 OXA458768 PGW458768 PQS458768 QAO458768 QKK458768 QUG458768 REC458768 RNY458768 RXU458768 SHQ458768 SRM458768 TBI458768 TLE458768 TVA458768 UEW458768 UOS458768 UYO458768 VIK458768 VSG458768 WCC458768 WLY458768 WVU458768 M524304 JI524304 TE524304 ADA524304 AMW524304 AWS524304 BGO524304 BQK524304 CAG524304 CKC524304 CTY524304 DDU524304 DNQ524304 DXM524304 EHI524304 ERE524304 FBA524304 FKW524304 FUS524304 GEO524304 GOK524304 GYG524304 HIC524304 HRY524304 IBU524304 ILQ524304 IVM524304 JFI524304 JPE524304 JZA524304 KIW524304 KSS524304 LCO524304 LMK524304 LWG524304 MGC524304 MPY524304 MZU524304 NJQ524304 NTM524304 ODI524304 ONE524304 OXA524304 PGW524304 PQS524304 QAO524304 QKK524304 QUG524304 REC524304 RNY524304 RXU524304 SHQ524304 SRM524304 TBI524304 TLE524304 TVA524304 UEW524304 UOS524304 UYO524304 VIK524304 VSG524304 WCC524304 WLY524304 WVU524304 M589840 JI589840 TE589840 ADA589840 AMW589840 AWS589840 BGO589840 BQK589840 CAG589840 CKC589840 CTY589840 DDU589840 DNQ589840 DXM589840 EHI589840 ERE589840 FBA589840 FKW589840 FUS589840 GEO589840 GOK589840 GYG589840 HIC589840 HRY589840 IBU589840 ILQ589840 IVM589840 JFI589840 JPE589840 JZA589840 KIW589840 KSS589840 LCO589840 LMK589840 LWG589840 MGC589840 MPY589840 MZU589840 NJQ589840 NTM589840 ODI589840 ONE589840 OXA589840 PGW589840 PQS589840 QAO589840 QKK589840 QUG589840 REC589840 RNY589840 RXU589840 SHQ589840 SRM589840 TBI589840 TLE589840 TVA589840 UEW589840 UOS589840 UYO589840 VIK589840 VSG589840 WCC589840 WLY589840 WVU589840 M655376 JI655376 TE655376 ADA655376 AMW655376 AWS655376 BGO655376 BQK655376 CAG655376 CKC655376 CTY655376 DDU655376 DNQ655376 DXM655376 EHI655376 ERE655376 FBA655376 FKW655376 FUS655376 GEO655376 GOK655376 GYG655376 HIC655376 HRY655376 IBU655376 ILQ655376 IVM655376 JFI655376 JPE655376 JZA655376 KIW655376 KSS655376 LCO655376 LMK655376 LWG655376 MGC655376 MPY655376 MZU655376 NJQ655376 NTM655376 ODI655376 ONE655376 OXA655376 PGW655376 PQS655376 QAO655376 QKK655376 QUG655376 REC655376 RNY655376 RXU655376 SHQ655376 SRM655376 TBI655376 TLE655376 TVA655376 UEW655376 UOS655376 UYO655376 VIK655376 VSG655376 WCC655376 WLY655376 WVU655376 M720912 JI720912 TE720912 ADA720912 AMW720912 AWS720912 BGO720912 BQK720912 CAG720912 CKC720912 CTY720912 DDU720912 DNQ720912 DXM720912 EHI720912 ERE720912 FBA720912 FKW720912 FUS720912 GEO720912 GOK720912 GYG720912 HIC720912 HRY720912 IBU720912 ILQ720912 IVM720912 JFI720912 JPE720912 JZA720912 KIW720912 KSS720912 LCO720912 LMK720912 LWG720912 MGC720912 MPY720912 MZU720912 NJQ720912 NTM720912 ODI720912 ONE720912 OXA720912 PGW720912 PQS720912 QAO720912 QKK720912 QUG720912 REC720912 RNY720912 RXU720912 SHQ720912 SRM720912 TBI720912 TLE720912 TVA720912 UEW720912 UOS720912 UYO720912 VIK720912 VSG720912 WCC720912 WLY720912 WVU720912 M786448 JI786448 TE786448 ADA786448 AMW786448 AWS786448 BGO786448 BQK786448 CAG786448 CKC786448 CTY786448 DDU786448 DNQ786448 DXM786448 EHI786448 ERE786448 FBA786448 FKW786448 FUS786448 GEO786448 GOK786448 GYG786448 HIC786448 HRY786448 IBU786448 ILQ786448 IVM786448 JFI786448 JPE786448 JZA786448 KIW786448 KSS786448 LCO786448 LMK786448 LWG786448 MGC786448 MPY786448 MZU786448 NJQ786448 NTM786448 ODI786448 ONE786448 OXA786448 PGW786448 PQS786448 QAO786448 QKK786448 QUG786448 REC786448 RNY786448 RXU786448 SHQ786448 SRM786448 TBI786448 TLE786448 TVA786448 UEW786448 UOS786448 UYO786448 VIK786448 VSG786448 WCC786448 WLY786448 WVU786448 M851984 JI851984 TE851984 ADA851984 AMW851984 AWS851984 BGO851984 BQK851984 CAG851984 CKC851984 CTY851984 DDU851984 DNQ851984 DXM851984 EHI851984 ERE851984 FBA851984 FKW851984 FUS851984 GEO851984 GOK851984 GYG851984 HIC851984 HRY851984 IBU851984 ILQ851984 IVM851984 JFI851984 JPE851984 JZA851984 KIW851984 KSS851984 LCO851984 LMK851984 LWG851984 MGC851984 MPY851984 MZU851984 NJQ851984 NTM851984 ODI851984 ONE851984 OXA851984 PGW851984 PQS851984 QAO851984 QKK851984 QUG851984 REC851984 RNY851984 RXU851984 SHQ851984 SRM851984 TBI851984 TLE851984 TVA851984 UEW851984 UOS851984 UYO851984 VIK851984 VSG851984 WCC851984 WLY851984 WVU851984 M917520 JI917520 TE917520 ADA917520 AMW917520 AWS917520 BGO917520 BQK917520 CAG917520 CKC917520 CTY917520 DDU917520 DNQ917520 DXM917520 EHI917520 ERE917520 FBA917520 FKW917520 FUS917520 GEO917520 GOK917520 GYG917520 HIC917520 HRY917520 IBU917520 ILQ917520 IVM917520 JFI917520 JPE917520 JZA917520 KIW917520 KSS917520 LCO917520 LMK917520 LWG917520 MGC917520 MPY917520 MZU917520 NJQ917520 NTM917520 ODI917520 ONE917520 OXA917520 PGW917520 PQS917520 QAO917520 QKK917520 QUG917520 REC917520 RNY917520 RXU917520 SHQ917520 SRM917520 TBI917520 TLE917520 TVA917520 UEW917520 UOS917520 UYO917520 VIK917520 VSG917520 WCC917520 WLY917520 WVU917520 M983056 JI983056 TE983056 ADA983056 AMW983056 AWS983056 BGO983056 BQK983056 CAG983056 CKC983056 CTY983056 DDU983056 DNQ983056 DXM983056 EHI983056 ERE983056 FBA983056 FKW983056 FUS983056 GEO983056 GOK983056 GYG983056 HIC983056 HRY983056 IBU983056 ILQ983056 IVM983056 JFI983056 JPE983056 JZA983056 KIW983056 KSS983056 LCO983056 LMK983056 LWG983056 MGC983056 MPY983056 MZU983056 NJQ983056 NTM983056 ODI983056 ONE983056 OXA983056 PGW983056 PQS983056 QAO983056 QKK983056 QUG983056 REC983056 RNY983056 RXU983056 SHQ983056 SRM983056 TBI983056 TLE983056 TVA983056 UEW983056 UOS983056 UYO983056 VIK983056 VSG983056 WCC983056 WLY983056 WVU983056" xr:uid="{00000000-0002-0000-0400-00000D000000}">
      <formula1>$AH$7:$AI$7</formula1>
    </dataValidation>
    <dataValidation type="list" allowBlank="1" showInputMessage="1" showErrorMessage="1" sqref="M21 JI21 TE21 ADA21 AMW21 AWS21 BGO21 BQK21 CAG21 CKC21 CTY21 DDU21 DNQ21 DXM21 EHI21 ERE21 FBA21 FKW21 FUS21 GEO21 GOK21 GYG21 HIC21 HRY21 IBU21 ILQ21 IVM21 JFI21 JPE21 JZA21 KIW21 KSS21 LCO21 LMK21 LWG21 MGC21 MPY21 MZU21 NJQ21 NTM21 ODI21 ONE21 OXA21 PGW21 PQS21 QAO21 QKK21 QUG21 REC21 RNY21 RXU21 SHQ21 SRM21 TBI21 TLE21 TVA21 UEW21 UOS21 UYO21 VIK21 VSG21 WCC21 WLY21 WVU21 M65557 JI65557 TE65557 ADA65557 AMW65557 AWS65557 BGO65557 BQK65557 CAG65557 CKC65557 CTY65557 DDU65557 DNQ65557 DXM65557 EHI65557 ERE65557 FBA65557 FKW65557 FUS65557 GEO65557 GOK65557 GYG65557 HIC65557 HRY65557 IBU65557 ILQ65557 IVM65557 JFI65557 JPE65557 JZA65557 KIW65557 KSS65557 LCO65557 LMK65557 LWG65557 MGC65557 MPY65557 MZU65557 NJQ65557 NTM65557 ODI65557 ONE65557 OXA65557 PGW65557 PQS65557 QAO65557 QKK65557 QUG65557 REC65557 RNY65557 RXU65557 SHQ65557 SRM65557 TBI65557 TLE65557 TVA65557 UEW65557 UOS65557 UYO65557 VIK65557 VSG65557 WCC65557 WLY65557 WVU65557 M131093 JI131093 TE131093 ADA131093 AMW131093 AWS131093 BGO131093 BQK131093 CAG131093 CKC131093 CTY131093 DDU131093 DNQ131093 DXM131093 EHI131093 ERE131093 FBA131093 FKW131093 FUS131093 GEO131093 GOK131093 GYG131093 HIC131093 HRY131093 IBU131093 ILQ131093 IVM131093 JFI131093 JPE131093 JZA131093 KIW131093 KSS131093 LCO131093 LMK131093 LWG131093 MGC131093 MPY131093 MZU131093 NJQ131093 NTM131093 ODI131093 ONE131093 OXA131093 PGW131093 PQS131093 QAO131093 QKK131093 QUG131093 REC131093 RNY131093 RXU131093 SHQ131093 SRM131093 TBI131093 TLE131093 TVA131093 UEW131093 UOS131093 UYO131093 VIK131093 VSG131093 WCC131093 WLY131093 WVU131093 M196629 JI196629 TE196629 ADA196629 AMW196629 AWS196629 BGO196629 BQK196629 CAG196629 CKC196629 CTY196629 DDU196629 DNQ196629 DXM196629 EHI196629 ERE196629 FBA196629 FKW196629 FUS196629 GEO196629 GOK196629 GYG196629 HIC196629 HRY196629 IBU196629 ILQ196629 IVM196629 JFI196629 JPE196629 JZA196629 KIW196629 KSS196629 LCO196629 LMK196629 LWG196629 MGC196629 MPY196629 MZU196629 NJQ196629 NTM196629 ODI196629 ONE196629 OXA196629 PGW196629 PQS196629 QAO196629 QKK196629 QUG196629 REC196629 RNY196629 RXU196629 SHQ196629 SRM196629 TBI196629 TLE196629 TVA196629 UEW196629 UOS196629 UYO196629 VIK196629 VSG196629 WCC196629 WLY196629 WVU196629 M262165 JI262165 TE262165 ADA262165 AMW262165 AWS262165 BGO262165 BQK262165 CAG262165 CKC262165 CTY262165 DDU262165 DNQ262165 DXM262165 EHI262165 ERE262165 FBA262165 FKW262165 FUS262165 GEO262165 GOK262165 GYG262165 HIC262165 HRY262165 IBU262165 ILQ262165 IVM262165 JFI262165 JPE262165 JZA262165 KIW262165 KSS262165 LCO262165 LMK262165 LWG262165 MGC262165 MPY262165 MZU262165 NJQ262165 NTM262165 ODI262165 ONE262165 OXA262165 PGW262165 PQS262165 QAO262165 QKK262165 QUG262165 REC262165 RNY262165 RXU262165 SHQ262165 SRM262165 TBI262165 TLE262165 TVA262165 UEW262165 UOS262165 UYO262165 VIK262165 VSG262165 WCC262165 WLY262165 WVU262165 M327701 JI327701 TE327701 ADA327701 AMW327701 AWS327701 BGO327701 BQK327701 CAG327701 CKC327701 CTY327701 DDU327701 DNQ327701 DXM327701 EHI327701 ERE327701 FBA327701 FKW327701 FUS327701 GEO327701 GOK327701 GYG327701 HIC327701 HRY327701 IBU327701 ILQ327701 IVM327701 JFI327701 JPE327701 JZA327701 KIW327701 KSS327701 LCO327701 LMK327701 LWG327701 MGC327701 MPY327701 MZU327701 NJQ327701 NTM327701 ODI327701 ONE327701 OXA327701 PGW327701 PQS327701 QAO327701 QKK327701 QUG327701 REC327701 RNY327701 RXU327701 SHQ327701 SRM327701 TBI327701 TLE327701 TVA327701 UEW327701 UOS327701 UYO327701 VIK327701 VSG327701 WCC327701 WLY327701 WVU327701 M393237 JI393237 TE393237 ADA393237 AMW393237 AWS393237 BGO393237 BQK393237 CAG393237 CKC393237 CTY393237 DDU393237 DNQ393237 DXM393237 EHI393237 ERE393237 FBA393237 FKW393237 FUS393237 GEO393237 GOK393237 GYG393237 HIC393237 HRY393237 IBU393237 ILQ393237 IVM393237 JFI393237 JPE393237 JZA393237 KIW393237 KSS393237 LCO393237 LMK393237 LWG393237 MGC393237 MPY393237 MZU393237 NJQ393237 NTM393237 ODI393237 ONE393237 OXA393237 PGW393237 PQS393237 QAO393237 QKK393237 QUG393237 REC393237 RNY393237 RXU393237 SHQ393237 SRM393237 TBI393237 TLE393237 TVA393237 UEW393237 UOS393237 UYO393237 VIK393237 VSG393237 WCC393237 WLY393237 WVU393237 M458773 JI458773 TE458773 ADA458773 AMW458773 AWS458773 BGO458773 BQK458773 CAG458773 CKC458773 CTY458773 DDU458773 DNQ458773 DXM458773 EHI458773 ERE458773 FBA458773 FKW458773 FUS458773 GEO458773 GOK458773 GYG458773 HIC458773 HRY458773 IBU458773 ILQ458773 IVM458773 JFI458773 JPE458773 JZA458773 KIW458773 KSS458773 LCO458773 LMK458773 LWG458773 MGC458773 MPY458773 MZU458773 NJQ458773 NTM458773 ODI458773 ONE458773 OXA458773 PGW458773 PQS458773 QAO458773 QKK458773 QUG458773 REC458773 RNY458773 RXU458773 SHQ458773 SRM458773 TBI458773 TLE458773 TVA458773 UEW458773 UOS458773 UYO458773 VIK458773 VSG458773 WCC458773 WLY458773 WVU458773 M524309 JI524309 TE524309 ADA524309 AMW524309 AWS524309 BGO524309 BQK524309 CAG524309 CKC524309 CTY524309 DDU524309 DNQ524309 DXM524309 EHI524309 ERE524309 FBA524309 FKW524309 FUS524309 GEO524309 GOK524309 GYG524309 HIC524309 HRY524309 IBU524309 ILQ524309 IVM524309 JFI524309 JPE524309 JZA524309 KIW524309 KSS524309 LCO524309 LMK524309 LWG524309 MGC524309 MPY524309 MZU524309 NJQ524309 NTM524309 ODI524309 ONE524309 OXA524309 PGW524309 PQS524309 QAO524309 QKK524309 QUG524309 REC524309 RNY524309 RXU524309 SHQ524309 SRM524309 TBI524309 TLE524309 TVA524309 UEW524309 UOS524309 UYO524309 VIK524309 VSG524309 WCC524309 WLY524309 WVU524309 M589845 JI589845 TE589845 ADA589845 AMW589845 AWS589845 BGO589845 BQK589845 CAG589845 CKC589845 CTY589845 DDU589845 DNQ589845 DXM589845 EHI589845 ERE589845 FBA589845 FKW589845 FUS589845 GEO589845 GOK589845 GYG589845 HIC589845 HRY589845 IBU589845 ILQ589845 IVM589845 JFI589845 JPE589845 JZA589845 KIW589845 KSS589845 LCO589845 LMK589845 LWG589845 MGC589845 MPY589845 MZU589845 NJQ589845 NTM589845 ODI589845 ONE589845 OXA589845 PGW589845 PQS589845 QAO589845 QKK589845 QUG589845 REC589845 RNY589845 RXU589845 SHQ589845 SRM589845 TBI589845 TLE589845 TVA589845 UEW589845 UOS589845 UYO589845 VIK589845 VSG589845 WCC589845 WLY589845 WVU589845 M655381 JI655381 TE655381 ADA655381 AMW655381 AWS655381 BGO655381 BQK655381 CAG655381 CKC655381 CTY655381 DDU655381 DNQ655381 DXM655381 EHI655381 ERE655381 FBA655381 FKW655381 FUS655381 GEO655381 GOK655381 GYG655381 HIC655381 HRY655381 IBU655381 ILQ655381 IVM655381 JFI655381 JPE655381 JZA655381 KIW655381 KSS655381 LCO655381 LMK655381 LWG655381 MGC655381 MPY655381 MZU655381 NJQ655381 NTM655381 ODI655381 ONE655381 OXA655381 PGW655381 PQS655381 QAO655381 QKK655381 QUG655381 REC655381 RNY655381 RXU655381 SHQ655381 SRM655381 TBI655381 TLE655381 TVA655381 UEW655381 UOS655381 UYO655381 VIK655381 VSG655381 WCC655381 WLY655381 WVU655381 M720917 JI720917 TE720917 ADA720917 AMW720917 AWS720917 BGO720917 BQK720917 CAG720917 CKC720917 CTY720917 DDU720917 DNQ720917 DXM720917 EHI720917 ERE720917 FBA720917 FKW720917 FUS720917 GEO720917 GOK720917 GYG720917 HIC720917 HRY720917 IBU720917 ILQ720917 IVM720917 JFI720917 JPE720917 JZA720917 KIW720917 KSS720917 LCO720917 LMK720917 LWG720917 MGC720917 MPY720917 MZU720917 NJQ720917 NTM720917 ODI720917 ONE720917 OXA720917 PGW720917 PQS720917 QAO720917 QKK720917 QUG720917 REC720917 RNY720917 RXU720917 SHQ720917 SRM720917 TBI720917 TLE720917 TVA720917 UEW720917 UOS720917 UYO720917 VIK720917 VSG720917 WCC720917 WLY720917 WVU720917 M786453 JI786453 TE786453 ADA786453 AMW786453 AWS786453 BGO786453 BQK786453 CAG786453 CKC786453 CTY786453 DDU786453 DNQ786453 DXM786453 EHI786453 ERE786453 FBA786453 FKW786453 FUS786453 GEO786453 GOK786453 GYG786453 HIC786453 HRY786453 IBU786453 ILQ786453 IVM786453 JFI786453 JPE786453 JZA786453 KIW786453 KSS786453 LCO786453 LMK786453 LWG786453 MGC786453 MPY786453 MZU786453 NJQ786453 NTM786453 ODI786453 ONE786453 OXA786453 PGW786453 PQS786453 QAO786453 QKK786453 QUG786453 REC786453 RNY786453 RXU786453 SHQ786453 SRM786453 TBI786453 TLE786453 TVA786453 UEW786453 UOS786453 UYO786453 VIK786453 VSG786453 WCC786453 WLY786453 WVU786453 M851989 JI851989 TE851989 ADA851989 AMW851989 AWS851989 BGO851989 BQK851989 CAG851989 CKC851989 CTY851989 DDU851989 DNQ851989 DXM851989 EHI851989 ERE851989 FBA851989 FKW851989 FUS851989 GEO851989 GOK851989 GYG851989 HIC851989 HRY851989 IBU851989 ILQ851989 IVM851989 JFI851989 JPE851989 JZA851989 KIW851989 KSS851989 LCO851989 LMK851989 LWG851989 MGC851989 MPY851989 MZU851989 NJQ851989 NTM851989 ODI851989 ONE851989 OXA851989 PGW851989 PQS851989 QAO851989 QKK851989 QUG851989 REC851989 RNY851989 RXU851989 SHQ851989 SRM851989 TBI851989 TLE851989 TVA851989 UEW851989 UOS851989 UYO851989 VIK851989 VSG851989 WCC851989 WLY851989 WVU851989 M917525 JI917525 TE917525 ADA917525 AMW917525 AWS917525 BGO917525 BQK917525 CAG917525 CKC917525 CTY917525 DDU917525 DNQ917525 DXM917525 EHI917525 ERE917525 FBA917525 FKW917525 FUS917525 GEO917525 GOK917525 GYG917525 HIC917525 HRY917525 IBU917525 ILQ917525 IVM917525 JFI917525 JPE917525 JZA917525 KIW917525 KSS917525 LCO917525 LMK917525 LWG917525 MGC917525 MPY917525 MZU917525 NJQ917525 NTM917525 ODI917525 ONE917525 OXA917525 PGW917525 PQS917525 QAO917525 QKK917525 QUG917525 REC917525 RNY917525 RXU917525 SHQ917525 SRM917525 TBI917525 TLE917525 TVA917525 UEW917525 UOS917525 UYO917525 VIK917525 VSG917525 WCC917525 WLY917525 WVU917525 M983061 JI983061 TE983061 ADA983061 AMW983061 AWS983061 BGO983061 BQK983061 CAG983061 CKC983061 CTY983061 DDU983061 DNQ983061 DXM983061 EHI983061 ERE983061 FBA983061 FKW983061 FUS983061 GEO983061 GOK983061 GYG983061 HIC983061 HRY983061 IBU983061 ILQ983061 IVM983061 JFI983061 JPE983061 JZA983061 KIW983061 KSS983061 LCO983061 LMK983061 LWG983061 MGC983061 MPY983061 MZU983061 NJQ983061 NTM983061 ODI983061 ONE983061 OXA983061 PGW983061 PQS983061 QAO983061 QKK983061 QUG983061 REC983061 RNY983061 RXU983061 SHQ983061 SRM983061 TBI983061 TLE983061 TVA983061 UEW983061 UOS983061 UYO983061 VIK983061 VSG983061 WCC983061 WLY983061 WVU983061 M14 JI14 TE14 ADA14 AMW14 AWS14 BGO14 BQK14 CAG14 CKC14 CTY14 DDU14 DNQ14 DXM14 EHI14 ERE14 FBA14 FKW14 FUS14 GEO14 GOK14 GYG14 HIC14 HRY14 IBU14 ILQ14 IVM14 JFI14 JPE14 JZA14 KIW14 KSS14 LCO14 LMK14 LWG14 MGC14 MPY14 MZU14 NJQ14 NTM14 ODI14 ONE14 OXA14 PGW14 PQS14 QAO14 QKK14 QUG14 REC14 RNY14 RXU14 SHQ14 SRM14 TBI14 TLE14 TVA14 UEW14 UOS14 UYO14 VIK14 VSG14 WCC14 WLY14 WVU14 M65550 JI65550 TE65550 ADA65550 AMW65550 AWS65550 BGO65550 BQK65550 CAG65550 CKC65550 CTY65550 DDU65550 DNQ65550 DXM65550 EHI65550 ERE65550 FBA65550 FKW65550 FUS65550 GEO65550 GOK65550 GYG65550 HIC65550 HRY65550 IBU65550 ILQ65550 IVM65550 JFI65550 JPE65550 JZA65550 KIW65550 KSS65550 LCO65550 LMK65550 LWG65550 MGC65550 MPY65550 MZU65550 NJQ65550 NTM65550 ODI65550 ONE65550 OXA65550 PGW65550 PQS65550 QAO65550 QKK65550 QUG65550 REC65550 RNY65550 RXU65550 SHQ65550 SRM65550 TBI65550 TLE65550 TVA65550 UEW65550 UOS65550 UYO65550 VIK65550 VSG65550 WCC65550 WLY65550 WVU65550 M131086 JI131086 TE131086 ADA131086 AMW131086 AWS131086 BGO131086 BQK131086 CAG131086 CKC131086 CTY131086 DDU131086 DNQ131086 DXM131086 EHI131086 ERE131086 FBA131086 FKW131086 FUS131086 GEO131086 GOK131086 GYG131086 HIC131086 HRY131086 IBU131086 ILQ131086 IVM131086 JFI131086 JPE131086 JZA131086 KIW131086 KSS131086 LCO131086 LMK131086 LWG131086 MGC131086 MPY131086 MZU131086 NJQ131086 NTM131086 ODI131086 ONE131086 OXA131086 PGW131086 PQS131086 QAO131086 QKK131086 QUG131086 REC131086 RNY131086 RXU131086 SHQ131086 SRM131086 TBI131086 TLE131086 TVA131086 UEW131086 UOS131086 UYO131086 VIK131086 VSG131086 WCC131086 WLY131086 WVU131086 M196622 JI196622 TE196622 ADA196622 AMW196622 AWS196622 BGO196622 BQK196622 CAG196622 CKC196622 CTY196622 DDU196622 DNQ196622 DXM196622 EHI196622 ERE196622 FBA196622 FKW196622 FUS196622 GEO196622 GOK196622 GYG196622 HIC196622 HRY196622 IBU196622 ILQ196622 IVM196622 JFI196622 JPE196622 JZA196622 KIW196622 KSS196622 LCO196622 LMK196622 LWG196622 MGC196622 MPY196622 MZU196622 NJQ196622 NTM196622 ODI196622 ONE196622 OXA196622 PGW196622 PQS196622 QAO196622 QKK196622 QUG196622 REC196622 RNY196622 RXU196622 SHQ196622 SRM196622 TBI196622 TLE196622 TVA196622 UEW196622 UOS196622 UYO196622 VIK196622 VSG196622 WCC196622 WLY196622 WVU196622 M262158 JI262158 TE262158 ADA262158 AMW262158 AWS262158 BGO262158 BQK262158 CAG262158 CKC262158 CTY262158 DDU262158 DNQ262158 DXM262158 EHI262158 ERE262158 FBA262158 FKW262158 FUS262158 GEO262158 GOK262158 GYG262158 HIC262158 HRY262158 IBU262158 ILQ262158 IVM262158 JFI262158 JPE262158 JZA262158 KIW262158 KSS262158 LCO262158 LMK262158 LWG262158 MGC262158 MPY262158 MZU262158 NJQ262158 NTM262158 ODI262158 ONE262158 OXA262158 PGW262158 PQS262158 QAO262158 QKK262158 QUG262158 REC262158 RNY262158 RXU262158 SHQ262158 SRM262158 TBI262158 TLE262158 TVA262158 UEW262158 UOS262158 UYO262158 VIK262158 VSG262158 WCC262158 WLY262158 WVU262158 M327694 JI327694 TE327694 ADA327694 AMW327694 AWS327694 BGO327694 BQK327694 CAG327694 CKC327694 CTY327694 DDU327694 DNQ327694 DXM327694 EHI327694 ERE327694 FBA327694 FKW327694 FUS327694 GEO327694 GOK327694 GYG327694 HIC327694 HRY327694 IBU327694 ILQ327694 IVM327694 JFI327694 JPE327694 JZA327694 KIW327694 KSS327694 LCO327694 LMK327694 LWG327694 MGC327694 MPY327694 MZU327694 NJQ327694 NTM327694 ODI327694 ONE327694 OXA327694 PGW327694 PQS327694 QAO327694 QKK327694 QUG327694 REC327694 RNY327694 RXU327694 SHQ327694 SRM327694 TBI327694 TLE327694 TVA327694 UEW327694 UOS327694 UYO327694 VIK327694 VSG327694 WCC327694 WLY327694 WVU327694 M393230 JI393230 TE393230 ADA393230 AMW393230 AWS393230 BGO393230 BQK393230 CAG393230 CKC393230 CTY393230 DDU393230 DNQ393230 DXM393230 EHI393230 ERE393230 FBA393230 FKW393230 FUS393230 GEO393230 GOK393230 GYG393230 HIC393230 HRY393230 IBU393230 ILQ393230 IVM393230 JFI393230 JPE393230 JZA393230 KIW393230 KSS393230 LCO393230 LMK393230 LWG393230 MGC393230 MPY393230 MZU393230 NJQ393230 NTM393230 ODI393230 ONE393230 OXA393230 PGW393230 PQS393230 QAO393230 QKK393230 QUG393230 REC393230 RNY393230 RXU393230 SHQ393230 SRM393230 TBI393230 TLE393230 TVA393230 UEW393230 UOS393230 UYO393230 VIK393230 VSG393230 WCC393230 WLY393230 WVU393230 M458766 JI458766 TE458766 ADA458766 AMW458766 AWS458766 BGO458766 BQK458766 CAG458766 CKC458766 CTY458766 DDU458766 DNQ458766 DXM458766 EHI458766 ERE458766 FBA458766 FKW458766 FUS458766 GEO458766 GOK458766 GYG458766 HIC458766 HRY458766 IBU458766 ILQ458766 IVM458766 JFI458766 JPE458766 JZA458766 KIW458766 KSS458766 LCO458766 LMK458766 LWG458766 MGC458766 MPY458766 MZU458766 NJQ458766 NTM458766 ODI458766 ONE458766 OXA458766 PGW458766 PQS458766 QAO458766 QKK458766 QUG458766 REC458766 RNY458766 RXU458766 SHQ458766 SRM458766 TBI458766 TLE458766 TVA458766 UEW458766 UOS458766 UYO458766 VIK458766 VSG458766 WCC458766 WLY458766 WVU458766 M524302 JI524302 TE524302 ADA524302 AMW524302 AWS524302 BGO524302 BQK524302 CAG524302 CKC524302 CTY524302 DDU524302 DNQ524302 DXM524302 EHI524302 ERE524302 FBA524302 FKW524302 FUS524302 GEO524302 GOK524302 GYG524302 HIC524302 HRY524302 IBU524302 ILQ524302 IVM524302 JFI524302 JPE524302 JZA524302 KIW524302 KSS524302 LCO524302 LMK524302 LWG524302 MGC524302 MPY524302 MZU524302 NJQ524302 NTM524302 ODI524302 ONE524302 OXA524302 PGW524302 PQS524302 QAO524302 QKK524302 QUG524302 REC524302 RNY524302 RXU524302 SHQ524302 SRM524302 TBI524302 TLE524302 TVA524302 UEW524302 UOS524302 UYO524302 VIK524302 VSG524302 WCC524302 WLY524302 WVU524302 M589838 JI589838 TE589838 ADA589838 AMW589838 AWS589838 BGO589838 BQK589838 CAG589838 CKC589838 CTY589838 DDU589838 DNQ589838 DXM589838 EHI589838 ERE589838 FBA589838 FKW589838 FUS589838 GEO589838 GOK589838 GYG589838 HIC589838 HRY589838 IBU589838 ILQ589838 IVM589838 JFI589838 JPE589838 JZA589838 KIW589838 KSS589838 LCO589838 LMK589838 LWG589838 MGC589838 MPY589838 MZU589838 NJQ589838 NTM589838 ODI589838 ONE589838 OXA589838 PGW589838 PQS589838 QAO589838 QKK589838 QUG589838 REC589838 RNY589838 RXU589838 SHQ589838 SRM589838 TBI589838 TLE589838 TVA589838 UEW589838 UOS589838 UYO589838 VIK589838 VSG589838 WCC589838 WLY589838 WVU589838 M655374 JI655374 TE655374 ADA655374 AMW655374 AWS655374 BGO655374 BQK655374 CAG655374 CKC655374 CTY655374 DDU655374 DNQ655374 DXM655374 EHI655374 ERE655374 FBA655374 FKW655374 FUS655374 GEO655374 GOK655374 GYG655374 HIC655374 HRY655374 IBU655374 ILQ655374 IVM655374 JFI655374 JPE655374 JZA655374 KIW655374 KSS655374 LCO655374 LMK655374 LWG655374 MGC655374 MPY655374 MZU655374 NJQ655374 NTM655374 ODI655374 ONE655374 OXA655374 PGW655374 PQS655374 QAO655374 QKK655374 QUG655374 REC655374 RNY655374 RXU655374 SHQ655374 SRM655374 TBI655374 TLE655374 TVA655374 UEW655374 UOS655374 UYO655374 VIK655374 VSG655374 WCC655374 WLY655374 WVU655374 M720910 JI720910 TE720910 ADA720910 AMW720910 AWS720910 BGO720910 BQK720910 CAG720910 CKC720910 CTY720910 DDU720910 DNQ720910 DXM720910 EHI720910 ERE720910 FBA720910 FKW720910 FUS720910 GEO720910 GOK720910 GYG720910 HIC720910 HRY720910 IBU720910 ILQ720910 IVM720910 JFI720910 JPE720910 JZA720910 KIW720910 KSS720910 LCO720910 LMK720910 LWG720910 MGC720910 MPY720910 MZU720910 NJQ720910 NTM720910 ODI720910 ONE720910 OXA720910 PGW720910 PQS720910 QAO720910 QKK720910 QUG720910 REC720910 RNY720910 RXU720910 SHQ720910 SRM720910 TBI720910 TLE720910 TVA720910 UEW720910 UOS720910 UYO720910 VIK720910 VSG720910 WCC720910 WLY720910 WVU720910 M786446 JI786446 TE786446 ADA786446 AMW786446 AWS786446 BGO786446 BQK786446 CAG786446 CKC786446 CTY786446 DDU786446 DNQ786446 DXM786446 EHI786446 ERE786446 FBA786446 FKW786446 FUS786446 GEO786446 GOK786446 GYG786446 HIC786446 HRY786446 IBU786446 ILQ786446 IVM786446 JFI786446 JPE786446 JZA786446 KIW786446 KSS786446 LCO786446 LMK786446 LWG786446 MGC786446 MPY786446 MZU786446 NJQ786446 NTM786446 ODI786446 ONE786446 OXA786446 PGW786446 PQS786446 QAO786446 QKK786446 QUG786446 REC786446 RNY786446 RXU786446 SHQ786446 SRM786446 TBI786446 TLE786446 TVA786446 UEW786446 UOS786446 UYO786446 VIK786446 VSG786446 WCC786446 WLY786446 WVU786446 M851982 JI851982 TE851982 ADA851982 AMW851982 AWS851982 BGO851982 BQK851982 CAG851982 CKC851982 CTY851982 DDU851982 DNQ851982 DXM851982 EHI851982 ERE851982 FBA851982 FKW851982 FUS851982 GEO851982 GOK851982 GYG851982 HIC851982 HRY851982 IBU851982 ILQ851982 IVM851982 JFI851982 JPE851982 JZA851982 KIW851982 KSS851982 LCO851982 LMK851982 LWG851982 MGC851982 MPY851982 MZU851982 NJQ851982 NTM851982 ODI851982 ONE851982 OXA851982 PGW851982 PQS851982 QAO851982 QKK851982 QUG851982 REC851982 RNY851982 RXU851982 SHQ851982 SRM851982 TBI851982 TLE851982 TVA851982 UEW851982 UOS851982 UYO851982 VIK851982 VSG851982 WCC851982 WLY851982 WVU851982 M917518 JI917518 TE917518 ADA917518 AMW917518 AWS917518 BGO917518 BQK917518 CAG917518 CKC917518 CTY917518 DDU917518 DNQ917518 DXM917518 EHI917518 ERE917518 FBA917518 FKW917518 FUS917518 GEO917518 GOK917518 GYG917518 HIC917518 HRY917518 IBU917518 ILQ917518 IVM917518 JFI917518 JPE917518 JZA917518 KIW917518 KSS917518 LCO917518 LMK917518 LWG917518 MGC917518 MPY917518 MZU917518 NJQ917518 NTM917518 ODI917518 ONE917518 OXA917518 PGW917518 PQS917518 QAO917518 QKK917518 QUG917518 REC917518 RNY917518 RXU917518 SHQ917518 SRM917518 TBI917518 TLE917518 TVA917518 UEW917518 UOS917518 UYO917518 VIK917518 VSG917518 WCC917518 WLY917518 WVU917518 M983054 JI983054 TE983054 ADA983054 AMW983054 AWS983054 BGO983054 BQK983054 CAG983054 CKC983054 CTY983054 DDU983054 DNQ983054 DXM983054 EHI983054 ERE983054 FBA983054 FKW983054 FUS983054 GEO983054 GOK983054 GYG983054 HIC983054 HRY983054 IBU983054 ILQ983054 IVM983054 JFI983054 JPE983054 JZA983054 KIW983054 KSS983054 LCO983054 LMK983054 LWG983054 MGC983054 MPY983054 MZU983054 NJQ983054 NTM983054 ODI983054 ONE983054 OXA983054 PGW983054 PQS983054 QAO983054 QKK983054 QUG983054 REC983054 RNY983054 RXU983054 SHQ983054 SRM983054 TBI983054 TLE983054 TVA983054 UEW983054 UOS983054 UYO983054 VIK983054 VSG983054 WCC983054 WLY983054 WVU983054" xr:uid="{00000000-0002-0000-0400-00000E000000}">
      <formula1>$AH$5:$AI$5</formula1>
    </dataValidation>
    <dataValidation type="list" allowBlank="1" showInputMessage="1" showErrorMessage="1" sqref="M20 JI20 TE20 ADA20 AMW20 AWS20 BGO20 BQK20 CAG20 CKC20 CTY20 DDU20 DNQ20 DXM20 EHI20 ERE20 FBA20 FKW20 FUS20 GEO20 GOK20 GYG20 HIC20 HRY20 IBU20 ILQ20 IVM20 JFI20 JPE20 JZA20 KIW20 KSS20 LCO20 LMK20 LWG20 MGC20 MPY20 MZU20 NJQ20 NTM20 ODI20 ONE20 OXA20 PGW20 PQS20 QAO20 QKK20 QUG20 REC20 RNY20 RXU20 SHQ20 SRM20 TBI20 TLE20 TVA20 UEW20 UOS20 UYO20 VIK20 VSG20 WCC20 WLY20 WVU20 M65556 JI65556 TE65556 ADA65556 AMW65556 AWS65556 BGO65556 BQK65556 CAG65556 CKC65556 CTY65556 DDU65556 DNQ65556 DXM65556 EHI65556 ERE65556 FBA65556 FKW65556 FUS65556 GEO65556 GOK65556 GYG65556 HIC65556 HRY65556 IBU65556 ILQ65556 IVM65556 JFI65556 JPE65556 JZA65556 KIW65556 KSS65556 LCO65556 LMK65556 LWG65556 MGC65556 MPY65556 MZU65556 NJQ65556 NTM65556 ODI65556 ONE65556 OXA65556 PGW65556 PQS65556 QAO65556 QKK65556 QUG65556 REC65556 RNY65556 RXU65556 SHQ65556 SRM65556 TBI65556 TLE65556 TVA65556 UEW65556 UOS65556 UYO65556 VIK65556 VSG65556 WCC65556 WLY65556 WVU65556 M131092 JI131092 TE131092 ADA131092 AMW131092 AWS131092 BGO131092 BQK131092 CAG131092 CKC131092 CTY131092 DDU131092 DNQ131092 DXM131092 EHI131092 ERE131092 FBA131092 FKW131092 FUS131092 GEO131092 GOK131092 GYG131092 HIC131092 HRY131092 IBU131092 ILQ131092 IVM131092 JFI131092 JPE131092 JZA131092 KIW131092 KSS131092 LCO131092 LMK131092 LWG131092 MGC131092 MPY131092 MZU131092 NJQ131092 NTM131092 ODI131092 ONE131092 OXA131092 PGW131092 PQS131092 QAO131092 QKK131092 QUG131092 REC131092 RNY131092 RXU131092 SHQ131092 SRM131092 TBI131092 TLE131092 TVA131092 UEW131092 UOS131092 UYO131092 VIK131092 VSG131092 WCC131092 WLY131092 WVU131092 M196628 JI196628 TE196628 ADA196628 AMW196628 AWS196628 BGO196628 BQK196628 CAG196628 CKC196628 CTY196628 DDU196628 DNQ196628 DXM196628 EHI196628 ERE196628 FBA196628 FKW196628 FUS196628 GEO196628 GOK196628 GYG196628 HIC196628 HRY196628 IBU196628 ILQ196628 IVM196628 JFI196628 JPE196628 JZA196628 KIW196628 KSS196628 LCO196628 LMK196628 LWG196628 MGC196628 MPY196628 MZU196628 NJQ196628 NTM196628 ODI196628 ONE196628 OXA196628 PGW196628 PQS196628 QAO196628 QKK196628 QUG196628 REC196628 RNY196628 RXU196628 SHQ196628 SRM196628 TBI196628 TLE196628 TVA196628 UEW196628 UOS196628 UYO196628 VIK196628 VSG196628 WCC196628 WLY196628 WVU196628 M262164 JI262164 TE262164 ADA262164 AMW262164 AWS262164 BGO262164 BQK262164 CAG262164 CKC262164 CTY262164 DDU262164 DNQ262164 DXM262164 EHI262164 ERE262164 FBA262164 FKW262164 FUS262164 GEO262164 GOK262164 GYG262164 HIC262164 HRY262164 IBU262164 ILQ262164 IVM262164 JFI262164 JPE262164 JZA262164 KIW262164 KSS262164 LCO262164 LMK262164 LWG262164 MGC262164 MPY262164 MZU262164 NJQ262164 NTM262164 ODI262164 ONE262164 OXA262164 PGW262164 PQS262164 QAO262164 QKK262164 QUG262164 REC262164 RNY262164 RXU262164 SHQ262164 SRM262164 TBI262164 TLE262164 TVA262164 UEW262164 UOS262164 UYO262164 VIK262164 VSG262164 WCC262164 WLY262164 WVU262164 M327700 JI327700 TE327700 ADA327700 AMW327700 AWS327700 BGO327700 BQK327700 CAG327700 CKC327700 CTY327700 DDU327700 DNQ327700 DXM327700 EHI327700 ERE327700 FBA327700 FKW327700 FUS327700 GEO327700 GOK327700 GYG327700 HIC327700 HRY327700 IBU327700 ILQ327700 IVM327700 JFI327700 JPE327700 JZA327700 KIW327700 KSS327700 LCO327700 LMK327700 LWG327700 MGC327700 MPY327700 MZU327700 NJQ327700 NTM327700 ODI327700 ONE327700 OXA327700 PGW327700 PQS327700 QAO327700 QKK327700 QUG327700 REC327700 RNY327700 RXU327700 SHQ327700 SRM327700 TBI327700 TLE327700 TVA327700 UEW327700 UOS327700 UYO327700 VIK327700 VSG327700 WCC327700 WLY327700 WVU327700 M393236 JI393236 TE393236 ADA393236 AMW393236 AWS393236 BGO393236 BQK393236 CAG393236 CKC393236 CTY393236 DDU393236 DNQ393236 DXM393236 EHI393236 ERE393236 FBA393236 FKW393236 FUS393236 GEO393236 GOK393236 GYG393236 HIC393236 HRY393236 IBU393236 ILQ393236 IVM393236 JFI393236 JPE393236 JZA393236 KIW393236 KSS393236 LCO393236 LMK393236 LWG393236 MGC393236 MPY393236 MZU393236 NJQ393236 NTM393236 ODI393236 ONE393236 OXA393236 PGW393236 PQS393236 QAO393236 QKK393236 QUG393236 REC393236 RNY393236 RXU393236 SHQ393236 SRM393236 TBI393236 TLE393236 TVA393236 UEW393236 UOS393236 UYO393236 VIK393236 VSG393236 WCC393236 WLY393236 WVU393236 M458772 JI458772 TE458772 ADA458772 AMW458772 AWS458772 BGO458772 BQK458772 CAG458772 CKC458772 CTY458772 DDU458772 DNQ458772 DXM458772 EHI458772 ERE458772 FBA458772 FKW458772 FUS458772 GEO458772 GOK458772 GYG458772 HIC458772 HRY458772 IBU458772 ILQ458772 IVM458772 JFI458772 JPE458772 JZA458772 KIW458772 KSS458772 LCO458772 LMK458772 LWG458772 MGC458772 MPY458772 MZU458772 NJQ458772 NTM458772 ODI458772 ONE458772 OXA458772 PGW458772 PQS458772 QAO458772 QKK458772 QUG458772 REC458772 RNY458772 RXU458772 SHQ458772 SRM458772 TBI458772 TLE458772 TVA458772 UEW458772 UOS458772 UYO458772 VIK458772 VSG458772 WCC458772 WLY458772 WVU458772 M524308 JI524308 TE524308 ADA524308 AMW524308 AWS524308 BGO524308 BQK524308 CAG524308 CKC524308 CTY524308 DDU524308 DNQ524308 DXM524308 EHI524308 ERE524308 FBA524308 FKW524308 FUS524308 GEO524308 GOK524308 GYG524308 HIC524308 HRY524308 IBU524308 ILQ524308 IVM524308 JFI524308 JPE524308 JZA524308 KIW524308 KSS524308 LCO524308 LMK524308 LWG524308 MGC524308 MPY524308 MZU524308 NJQ524308 NTM524308 ODI524308 ONE524308 OXA524308 PGW524308 PQS524308 QAO524308 QKK524308 QUG524308 REC524308 RNY524308 RXU524308 SHQ524308 SRM524308 TBI524308 TLE524308 TVA524308 UEW524308 UOS524308 UYO524308 VIK524308 VSG524308 WCC524308 WLY524308 WVU524308 M589844 JI589844 TE589844 ADA589844 AMW589844 AWS589844 BGO589844 BQK589844 CAG589844 CKC589844 CTY589844 DDU589844 DNQ589844 DXM589844 EHI589844 ERE589844 FBA589844 FKW589844 FUS589844 GEO589844 GOK589844 GYG589844 HIC589844 HRY589844 IBU589844 ILQ589844 IVM589844 JFI589844 JPE589844 JZA589844 KIW589844 KSS589844 LCO589844 LMK589844 LWG589844 MGC589844 MPY589844 MZU589844 NJQ589844 NTM589844 ODI589844 ONE589844 OXA589844 PGW589844 PQS589844 QAO589844 QKK589844 QUG589844 REC589844 RNY589844 RXU589844 SHQ589844 SRM589844 TBI589844 TLE589844 TVA589844 UEW589844 UOS589844 UYO589844 VIK589844 VSG589844 WCC589844 WLY589844 WVU589844 M655380 JI655380 TE655380 ADA655380 AMW655380 AWS655380 BGO655380 BQK655380 CAG655380 CKC655380 CTY655380 DDU655380 DNQ655380 DXM655380 EHI655380 ERE655380 FBA655380 FKW655380 FUS655380 GEO655380 GOK655380 GYG655380 HIC655380 HRY655380 IBU655380 ILQ655380 IVM655380 JFI655380 JPE655380 JZA655380 KIW655380 KSS655380 LCO655380 LMK655380 LWG655380 MGC655380 MPY655380 MZU655380 NJQ655380 NTM655380 ODI655380 ONE655380 OXA655380 PGW655380 PQS655380 QAO655380 QKK655380 QUG655380 REC655380 RNY655380 RXU655380 SHQ655380 SRM655380 TBI655380 TLE655380 TVA655380 UEW655380 UOS655380 UYO655380 VIK655380 VSG655380 WCC655380 WLY655380 WVU655380 M720916 JI720916 TE720916 ADA720916 AMW720916 AWS720916 BGO720916 BQK720916 CAG720916 CKC720916 CTY720916 DDU720916 DNQ720916 DXM720916 EHI720916 ERE720916 FBA720916 FKW720916 FUS720916 GEO720916 GOK720916 GYG720916 HIC720916 HRY720916 IBU720916 ILQ720916 IVM720916 JFI720916 JPE720916 JZA720916 KIW720916 KSS720916 LCO720916 LMK720916 LWG720916 MGC720916 MPY720916 MZU720916 NJQ720916 NTM720916 ODI720916 ONE720916 OXA720916 PGW720916 PQS720916 QAO720916 QKK720916 QUG720916 REC720916 RNY720916 RXU720916 SHQ720916 SRM720916 TBI720916 TLE720916 TVA720916 UEW720916 UOS720916 UYO720916 VIK720916 VSG720916 WCC720916 WLY720916 WVU720916 M786452 JI786452 TE786452 ADA786452 AMW786452 AWS786452 BGO786452 BQK786452 CAG786452 CKC786452 CTY786452 DDU786452 DNQ786452 DXM786452 EHI786452 ERE786452 FBA786452 FKW786452 FUS786452 GEO786452 GOK786452 GYG786452 HIC786452 HRY786452 IBU786452 ILQ786452 IVM786452 JFI786452 JPE786452 JZA786452 KIW786452 KSS786452 LCO786452 LMK786452 LWG786452 MGC786452 MPY786452 MZU786452 NJQ786452 NTM786452 ODI786452 ONE786452 OXA786452 PGW786452 PQS786452 QAO786452 QKK786452 QUG786452 REC786452 RNY786452 RXU786452 SHQ786452 SRM786452 TBI786452 TLE786452 TVA786452 UEW786452 UOS786452 UYO786452 VIK786452 VSG786452 WCC786452 WLY786452 WVU786452 M851988 JI851988 TE851988 ADA851988 AMW851988 AWS851988 BGO851988 BQK851988 CAG851988 CKC851988 CTY851988 DDU851988 DNQ851988 DXM851988 EHI851988 ERE851988 FBA851988 FKW851988 FUS851988 GEO851988 GOK851988 GYG851988 HIC851988 HRY851988 IBU851988 ILQ851988 IVM851988 JFI851988 JPE851988 JZA851988 KIW851988 KSS851988 LCO851988 LMK851988 LWG851988 MGC851988 MPY851988 MZU851988 NJQ851988 NTM851988 ODI851988 ONE851988 OXA851988 PGW851988 PQS851988 QAO851988 QKK851988 QUG851988 REC851988 RNY851988 RXU851988 SHQ851988 SRM851988 TBI851988 TLE851988 TVA851988 UEW851988 UOS851988 UYO851988 VIK851988 VSG851988 WCC851988 WLY851988 WVU851988 M917524 JI917524 TE917524 ADA917524 AMW917524 AWS917524 BGO917524 BQK917524 CAG917524 CKC917524 CTY917524 DDU917524 DNQ917524 DXM917524 EHI917524 ERE917524 FBA917524 FKW917524 FUS917524 GEO917524 GOK917524 GYG917524 HIC917524 HRY917524 IBU917524 ILQ917524 IVM917524 JFI917524 JPE917524 JZA917524 KIW917524 KSS917524 LCO917524 LMK917524 LWG917524 MGC917524 MPY917524 MZU917524 NJQ917524 NTM917524 ODI917524 ONE917524 OXA917524 PGW917524 PQS917524 QAO917524 QKK917524 QUG917524 REC917524 RNY917524 RXU917524 SHQ917524 SRM917524 TBI917524 TLE917524 TVA917524 UEW917524 UOS917524 UYO917524 VIK917524 VSG917524 WCC917524 WLY917524 WVU917524 M983060 JI983060 TE983060 ADA983060 AMW983060 AWS983060 BGO983060 BQK983060 CAG983060 CKC983060 CTY983060 DDU983060 DNQ983060 DXM983060 EHI983060 ERE983060 FBA983060 FKW983060 FUS983060 GEO983060 GOK983060 GYG983060 HIC983060 HRY983060 IBU983060 ILQ983060 IVM983060 JFI983060 JPE983060 JZA983060 KIW983060 KSS983060 LCO983060 LMK983060 LWG983060 MGC983060 MPY983060 MZU983060 NJQ983060 NTM983060 ODI983060 ONE983060 OXA983060 PGW983060 PQS983060 QAO983060 QKK983060 QUG983060 REC983060 RNY983060 RXU983060 SHQ983060 SRM983060 TBI983060 TLE983060 TVA983060 UEW983060 UOS983060 UYO983060 VIK983060 VSG983060 WCC983060 WLY983060 WVU983060 M13 JI13 TE13 ADA13 AMW13 AWS13 BGO13 BQK13 CAG13 CKC13 CTY13 DDU13 DNQ13 DXM13 EHI13 ERE13 FBA13 FKW13 FUS13 GEO13 GOK13 GYG13 HIC13 HRY13 IBU13 ILQ13 IVM13 JFI13 JPE13 JZA13 KIW13 KSS13 LCO13 LMK13 LWG13 MGC13 MPY13 MZU13 NJQ13 NTM13 ODI13 ONE13 OXA13 PGW13 PQS13 QAO13 QKK13 QUG13 REC13 RNY13 RXU13 SHQ13 SRM13 TBI13 TLE13 TVA13 UEW13 UOS13 UYO13 VIK13 VSG13 WCC13 WLY13 WVU13 M65549 JI65549 TE65549 ADA65549 AMW65549 AWS65549 BGO65549 BQK65549 CAG65549 CKC65549 CTY65549 DDU65549 DNQ65549 DXM65549 EHI65549 ERE65549 FBA65549 FKW65549 FUS65549 GEO65549 GOK65549 GYG65549 HIC65549 HRY65549 IBU65549 ILQ65549 IVM65549 JFI65549 JPE65549 JZA65549 KIW65549 KSS65549 LCO65549 LMK65549 LWG65549 MGC65549 MPY65549 MZU65549 NJQ65549 NTM65549 ODI65549 ONE65549 OXA65549 PGW65549 PQS65549 QAO65549 QKK65549 QUG65549 REC65549 RNY65549 RXU65549 SHQ65549 SRM65549 TBI65549 TLE65549 TVA65549 UEW65549 UOS65549 UYO65549 VIK65549 VSG65549 WCC65549 WLY65549 WVU65549 M131085 JI131085 TE131085 ADA131085 AMW131085 AWS131085 BGO131085 BQK131085 CAG131085 CKC131085 CTY131085 DDU131085 DNQ131085 DXM131085 EHI131085 ERE131085 FBA131085 FKW131085 FUS131085 GEO131085 GOK131085 GYG131085 HIC131085 HRY131085 IBU131085 ILQ131085 IVM131085 JFI131085 JPE131085 JZA131085 KIW131085 KSS131085 LCO131085 LMK131085 LWG131085 MGC131085 MPY131085 MZU131085 NJQ131085 NTM131085 ODI131085 ONE131085 OXA131085 PGW131085 PQS131085 QAO131085 QKK131085 QUG131085 REC131085 RNY131085 RXU131085 SHQ131085 SRM131085 TBI131085 TLE131085 TVA131085 UEW131085 UOS131085 UYO131085 VIK131085 VSG131085 WCC131085 WLY131085 WVU131085 M196621 JI196621 TE196621 ADA196621 AMW196621 AWS196621 BGO196621 BQK196621 CAG196621 CKC196621 CTY196621 DDU196621 DNQ196621 DXM196621 EHI196621 ERE196621 FBA196621 FKW196621 FUS196621 GEO196621 GOK196621 GYG196621 HIC196621 HRY196621 IBU196621 ILQ196621 IVM196621 JFI196621 JPE196621 JZA196621 KIW196621 KSS196621 LCO196621 LMK196621 LWG196621 MGC196621 MPY196621 MZU196621 NJQ196621 NTM196621 ODI196621 ONE196621 OXA196621 PGW196621 PQS196621 QAO196621 QKK196621 QUG196621 REC196621 RNY196621 RXU196621 SHQ196621 SRM196621 TBI196621 TLE196621 TVA196621 UEW196621 UOS196621 UYO196621 VIK196621 VSG196621 WCC196621 WLY196621 WVU196621 M262157 JI262157 TE262157 ADA262157 AMW262157 AWS262157 BGO262157 BQK262157 CAG262157 CKC262157 CTY262157 DDU262157 DNQ262157 DXM262157 EHI262157 ERE262157 FBA262157 FKW262157 FUS262157 GEO262157 GOK262157 GYG262157 HIC262157 HRY262157 IBU262157 ILQ262157 IVM262157 JFI262157 JPE262157 JZA262157 KIW262157 KSS262157 LCO262157 LMK262157 LWG262157 MGC262157 MPY262157 MZU262157 NJQ262157 NTM262157 ODI262157 ONE262157 OXA262157 PGW262157 PQS262157 QAO262157 QKK262157 QUG262157 REC262157 RNY262157 RXU262157 SHQ262157 SRM262157 TBI262157 TLE262157 TVA262157 UEW262157 UOS262157 UYO262157 VIK262157 VSG262157 WCC262157 WLY262157 WVU262157 M327693 JI327693 TE327693 ADA327693 AMW327693 AWS327693 BGO327693 BQK327693 CAG327693 CKC327693 CTY327693 DDU327693 DNQ327693 DXM327693 EHI327693 ERE327693 FBA327693 FKW327693 FUS327693 GEO327693 GOK327693 GYG327693 HIC327693 HRY327693 IBU327693 ILQ327693 IVM327693 JFI327693 JPE327693 JZA327693 KIW327693 KSS327693 LCO327693 LMK327693 LWG327693 MGC327693 MPY327693 MZU327693 NJQ327693 NTM327693 ODI327693 ONE327693 OXA327693 PGW327693 PQS327693 QAO327693 QKK327693 QUG327693 REC327693 RNY327693 RXU327693 SHQ327693 SRM327693 TBI327693 TLE327693 TVA327693 UEW327693 UOS327693 UYO327693 VIK327693 VSG327693 WCC327693 WLY327693 WVU327693 M393229 JI393229 TE393229 ADA393229 AMW393229 AWS393229 BGO393229 BQK393229 CAG393229 CKC393229 CTY393229 DDU393229 DNQ393229 DXM393229 EHI393229 ERE393229 FBA393229 FKW393229 FUS393229 GEO393229 GOK393229 GYG393229 HIC393229 HRY393229 IBU393229 ILQ393229 IVM393229 JFI393229 JPE393229 JZA393229 KIW393229 KSS393229 LCO393229 LMK393229 LWG393229 MGC393229 MPY393229 MZU393229 NJQ393229 NTM393229 ODI393229 ONE393229 OXA393229 PGW393229 PQS393229 QAO393229 QKK393229 QUG393229 REC393229 RNY393229 RXU393229 SHQ393229 SRM393229 TBI393229 TLE393229 TVA393229 UEW393229 UOS393229 UYO393229 VIK393229 VSG393229 WCC393229 WLY393229 WVU393229 M458765 JI458765 TE458765 ADA458765 AMW458765 AWS458765 BGO458765 BQK458765 CAG458765 CKC458765 CTY458765 DDU458765 DNQ458765 DXM458765 EHI458765 ERE458765 FBA458765 FKW458765 FUS458765 GEO458765 GOK458765 GYG458765 HIC458765 HRY458765 IBU458765 ILQ458765 IVM458765 JFI458765 JPE458765 JZA458765 KIW458765 KSS458765 LCO458765 LMK458765 LWG458765 MGC458765 MPY458765 MZU458765 NJQ458765 NTM458765 ODI458765 ONE458765 OXA458765 PGW458765 PQS458765 QAO458765 QKK458765 QUG458765 REC458765 RNY458765 RXU458765 SHQ458765 SRM458765 TBI458765 TLE458765 TVA458765 UEW458765 UOS458765 UYO458765 VIK458765 VSG458765 WCC458765 WLY458765 WVU458765 M524301 JI524301 TE524301 ADA524301 AMW524301 AWS524301 BGO524301 BQK524301 CAG524301 CKC524301 CTY524301 DDU524301 DNQ524301 DXM524301 EHI524301 ERE524301 FBA524301 FKW524301 FUS524301 GEO524301 GOK524301 GYG524301 HIC524301 HRY524301 IBU524301 ILQ524301 IVM524301 JFI524301 JPE524301 JZA524301 KIW524301 KSS524301 LCO524301 LMK524301 LWG524301 MGC524301 MPY524301 MZU524301 NJQ524301 NTM524301 ODI524301 ONE524301 OXA524301 PGW524301 PQS524301 QAO524301 QKK524301 QUG524301 REC524301 RNY524301 RXU524301 SHQ524301 SRM524301 TBI524301 TLE524301 TVA524301 UEW524301 UOS524301 UYO524301 VIK524301 VSG524301 WCC524301 WLY524301 WVU524301 M589837 JI589837 TE589837 ADA589837 AMW589837 AWS589837 BGO589837 BQK589837 CAG589837 CKC589837 CTY589837 DDU589837 DNQ589837 DXM589837 EHI589837 ERE589837 FBA589837 FKW589837 FUS589837 GEO589837 GOK589837 GYG589837 HIC589837 HRY589837 IBU589837 ILQ589837 IVM589837 JFI589837 JPE589837 JZA589837 KIW589837 KSS589837 LCO589837 LMK589837 LWG589837 MGC589837 MPY589837 MZU589837 NJQ589837 NTM589837 ODI589837 ONE589837 OXA589837 PGW589837 PQS589837 QAO589837 QKK589837 QUG589837 REC589837 RNY589837 RXU589837 SHQ589837 SRM589837 TBI589837 TLE589837 TVA589837 UEW589837 UOS589837 UYO589837 VIK589837 VSG589837 WCC589837 WLY589837 WVU589837 M655373 JI655373 TE655373 ADA655373 AMW655373 AWS655373 BGO655373 BQK655373 CAG655373 CKC655373 CTY655373 DDU655373 DNQ655373 DXM655373 EHI655373 ERE655373 FBA655373 FKW655373 FUS655373 GEO655373 GOK655373 GYG655373 HIC655373 HRY655373 IBU655373 ILQ655373 IVM655373 JFI655373 JPE655373 JZA655373 KIW655373 KSS655373 LCO655373 LMK655373 LWG655373 MGC655373 MPY655373 MZU655373 NJQ655373 NTM655373 ODI655373 ONE655373 OXA655373 PGW655373 PQS655373 QAO655373 QKK655373 QUG655373 REC655373 RNY655373 RXU655373 SHQ655373 SRM655373 TBI655373 TLE655373 TVA655373 UEW655373 UOS655373 UYO655373 VIK655373 VSG655373 WCC655373 WLY655373 WVU655373 M720909 JI720909 TE720909 ADA720909 AMW720909 AWS720909 BGO720909 BQK720909 CAG720909 CKC720909 CTY720909 DDU720909 DNQ720909 DXM720909 EHI720909 ERE720909 FBA720909 FKW720909 FUS720909 GEO720909 GOK720909 GYG720909 HIC720909 HRY720909 IBU720909 ILQ720909 IVM720909 JFI720909 JPE720909 JZA720909 KIW720909 KSS720909 LCO720909 LMK720909 LWG720909 MGC720909 MPY720909 MZU720909 NJQ720909 NTM720909 ODI720909 ONE720909 OXA720909 PGW720909 PQS720909 QAO720909 QKK720909 QUG720909 REC720909 RNY720909 RXU720909 SHQ720909 SRM720909 TBI720909 TLE720909 TVA720909 UEW720909 UOS720909 UYO720909 VIK720909 VSG720909 WCC720909 WLY720909 WVU720909 M786445 JI786445 TE786445 ADA786445 AMW786445 AWS786445 BGO786445 BQK786445 CAG786445 CKC786445 CTY786445 DDU786445 DNQ786445 DXM786445 EHI786445 ERE786445 FBA786445 FKW786445 FUS786445 GEO786445 GOK786445 GYG786445 HIC786445 HRY786445 IBU786445 ILQ786445 IVM786445 JFI786445 JPE786445 JZA786445 KIW786445 KSS786445 LCO786445 LMK786445 LWG786445 MGC786445 MPY786445 MZU786445 NJQ786445 NTM786445 ODI786445 ONE786445 OXA786445 PGW786445 PQS786445 QAO786445 QKK786445 QUG786445 REC786445 RNY786445 RXU786445 SHQ786445 SRM786445 TBI786445 TLE786445 TVA786445 UEW786445 UOS786445 UYO786445 VIK786445 VSG786445 WCC786445 WLY786445 WVU786445 M851981 JI851981 TE851981 ADA851981 AMW851981 AWS851981 BGO851981 BQK851981 CAG851981 CKC851981 CTY851981 DDU851981 DNQ851981 DXM851981 EHI851981 ERE851981 FBA851981 FKW851981 FUS851981 GEO851981 GOK851981 GYG851981 HIC851981 HRY851981 IBU851981 ILQ851981 IVM851981 JFI851981 JPE851981 JZA851981 KIW851981 KSS851981 LCO851981 LMK851981 LWG851981 MGC851981 MPY851981 MZU851981 NJQ851981 NTM851981 ODI851981 ONE851981 OXA851981 PGW851981 PQS851981 QAO851981 QKK851981 QUG851981 REC851981 RNY851981 RXU851981 SHQ851981 SRM851981 TBI851981 TLE851981 TVA851981 UEW851981 UOS851981 UYO851981 VIK851981 VSG851981 WCC851981 WLY851981 WVU851981 M917517 JI917517 TE917517 ADA917517 AMW917517 AWS917517 BGO917517 BQK917517 CAG917517 CKC917517 CTY917517 DDU917517 DNQ917517 DXM917517 EHI917517 ERE917517 FBA917517 FKW917517 FUS917517 GEO917517 GOK917517 GYG917517 HIC917517 HRY917517 IBU917517 ILQ917517 IVM917517 JFI917517 JPE917517 JZA917517 KIW917517 KSS917517 LCO917517 LMK917517 LWG917517 MGC917517 MPY917517 MZU917517 NJQ917517 NTM917517 ODI917517 ONE917517 OXA917517 PGW917517 PQS917517 QAO917517 QKK917517 QUG917517 REC917517 RNY917517 RXU917517 SHQ917517 SRM917517 TBI917517 TLE917517 TVA917517 UEW917517 UOS917517 UYO917517 VIK917517 VSG917517 WCC917517 WLY917517 WVU917517 M983053 JI983053 TE983053 ADA983053 AMW983053 AWS983053 BGO983053 BQK983053 CAG983053 CKC983053 CTY983053 DDU983053 DNQ983053 DXM983053 EHI983053 ERE983053 FBA983053 FKW983053 FUS983053 GEO983053 GOK983053 GYG983053 HIC983053 HRY983053 IBU983053 ILQ983053 IVM983053 JFI983053 JPE983053 JZA983053 KIW983053 KSS983053 LCO983053 LMK983053 LWG983053 MGC983053 MPY983053 MZU983053 NJQ983053 NTM983053 ODI983053 ONE983053 OXA983053 PGW983053 PQS983053 QAO983053 QKK983053 QUG983053 REC983053 RNY983053 RXU983053 SHQ983053 SRM983053 TBI983053 TLE983053 TVA983053 UEW983053 UOS983053 UYO983053 VIK983053 VSG983053 WCC983053 WLY983053 WVU983053" xr:uid="{00000000-0002-0000-0400-00000F000000}">
      <formula1>$AH$4:$AI$4</formula1>
    </dataValidation>
    <dataValidation type="list" allowBlank="1" showInputMessage="1" showErrorMessage="1" sqref="M19 JI19 TE19 ADA19 AMW19 AWS19 BGO19 BQK19 CAG19 CKC19 CTY19 DDU19 DNQ19 DXM19 EHI19 ERE19 FBA19 FKW19 FUS19 GEO19 GOK19 GYG19 HIC19 HRY19 IBU19 ILQ19 IVM19 JFI19 JPE19 JZA19 KIW19 KSS19 LCO19 LMK19 LWG19 MGC19 MPY19 MZU19 NJQ19 NTM19 ODI19 ONE19 OXA19 PGW19 PQS19 QAO19 QKK19 QUG19 REC19 RNY19 RXU19 SHQ19 SRM19 TBI19 TLE19 TVA19 UEW19 UOS19 UYO19 VIK19 VSG19 WCC19 WLY19 WVU19 M65555 JI65555 TE65555 ADA65555 AMW65555 AWS65555 BGO65555 BQK65555 CAG65555 CKC65555 CTY65555 DDU65555 DNQ65555 DXM65555 EHI65555 ERE65555 FBA65555 FKW65555 FUS65555 GEO65555 GOK65555 GYG65555 HIC65555 HRY65555 IBU65555 ILQ65555 IVM65555 JFI65555 JPE65555 JZA65555 KIW65555 KSS65555 LCO65555 LMK65555 LWG65555 MGC65555 MPY65555 MZU65555 NJQ65555 NTM65555 ODI65555 ONE65555 OXA65555 PGW65555 PQS65555 QAO65555 QKK65555 QUG65555 REC65555 RNY65555 RXU65555 SHQ65555 SRM65555 TBI65555 TLE65555 TVA65555 UEW65555 UOS65555 UYO65555 VIK65555 VSG65555 WCC65555 WLY65555 WVU65555 M131091 JI131091 TE131091 ADA131091 AMW131091 AWS131091 BGO131091 BQK131091 CAG131091 CKC131091 CTY131091 DDU131091 DNQ131091 DXM131091 EHI131091 ERE131091 FBA131091 FKW131091 FUS131091 GEO131091 GOK131091 GYG131091 HIC131091 HRY131091 IBU131091 ILQ131091 IVM131091 JFI131091 JPE131091 JZA131091 KIW131091 KSS131091 LCO131091 LMK131091 LWG131091 MGC131091 MPY131091 MZU131091 NJQ131091 NTM131091 ODI131091 ONE131091 OXA131091 PGW131091 PQS131091 QAO131091 QKK131091 QUG131091 REC131091 RNY131091 RXU131091 SHQ131091 SRM131091 TBI131091 TLE131091 TVA131091 UEW131091 UOS131091 UYO131091 VIK131091 VSG131091 WCC131091 WLY131091 WVU131091 M196627 JI196627 TE196627 ADA196627 AMW196627 AWS196627 BGO196627 BQK196627 CAG196627 CKC196627 CTY196627 DDU196627 DNQ196627 DXM196627 EHI196627 ERE196627 FBA196627 FKW196627 FUS196627 GEO196627 GOK196627 GYG196627 HIC196627 HRY196627 IBU196627 ILQ196627 IVM196627 JFI196627 JPE196627 JZA196627 KIW196627 KSS196627 LCO196627 LMK196627 LWG196627 MGC196627 MPY196627 MZU196627 NJQ196627 NTM196627 ODI196627 ONE196627 OXA196627 PGW196627 PQS196627 QAO196627 QKK196627 QUG196627 REC196627 RNY196627 RXU196627 SHQ196627 SRM196627 TBI196627 TLE196627 TVA196627 UEW196627 UOS196627 UYO196627 VIK196627 VSG196627 WCC196627 WLY196627 WVU196627 M262163 JI262163 TE262163 ADA262163 AMW262163 AWS262163 BGO262163 BQK262163 CAG262163 CKC262163 CTY262163 DDU262163 DNQ262163 DXM262163 EHI262163 ERE262163 FBA262163 FKW262163 FUS262163 GEO262163 GOK262163 GYG262163 HIC262163 HRY262163 IBU262163 ILQ262163 IVM262163 JFI262163 JPE262163 JZA262163 KIW262163 KSS262163 LCO262163 LMK262163 LWG262163 MGC262163 MPY262163 MZU262163 NJQ262163 NTM262163 ODI262163 ONE262163 OXA262163 PGW262163 PQS262163 QAO262163 QKK262163 QUG262163 REC262163 RNY262163 RXU262163 SHQ262163 SRM262163 TBI262163 TLE262163 TVA262163 UEW262163 UOS262163 UYO262163 VIK262163 VSG262163 WCC262163 WLY262163 WVU262163 M327699 JI327699 TE327699 ADA327699 AMW327699 AWS327699 BGO327699 BQK327699 CAG327699 CKC327699 CTY327699 DDU327699 DNQ327699 DXM327699 EHI327699 ERE327699 FBA327699 FKW327699 FUS327699 GEO327699 GOK327699 GYG327699 HIC327699 HRY327699 IBU327699 ILQ327699 IVM327699 JFI327699 JPE327699 JZA327699 KIW327699 KSS327699 LCO327699 LMK327699 LWG327699 MGC327699 MPY327699 MZU327699 NJQ327699 NTM327699 ODI327699 ONE327699 OXA327699 PGW327699 PQS327699 QAO327699 QKK327699 QUG327699 REC327699 RNY327699 RXU327699 SHQ327699 SRM327699 TBI327699 TLE327699 TVA327699 UEW327699 UOS327699 UYO327699 VIK327699 VSG327699 WCC327699 WLY327699 WVU327699 M393235 JI393235 TE393235 ADA393235 AMW393235 AWS393235 BGO393235 BQK393235 CAG393235 CKC393235 CTY393235 DDU393235 DNQ393235 DXM393235 EHI393235 ERE393235 FBA393235 FKW393235 FUS393235 GEO393235 GOK393235 GYG393235 HIC393235 HRY393235 IBU393235 ILQ393235 IVM393235 JFI393235 JPE393235 JZA393235 KIW393235 KSS393235 LCO393235 LMK393235 LWG393235 MGC393235 MPY393235 MZU393235 NJQ393235 NTM393235 ODI393235 ONE393235 OXA393235 PGW393235 PQS393235 QAO393235 QKK393235 QUG393235 REC393235 RNY393235 RXU393235 SHQ393235 SRM393235 TBI393235 TLE393235 TVA393235 UEW393235 UOS393235 UYO393235 VIK393235 VSG393235 WCC393235 WLY393235 WVU393235 M458771 JI458771 TE458771 ADA458771 AMW458771 AWS458771 BGO458771 BQK458771 CAG458771 CKC458771 CTY458771 DDU458771 DNQ458771 DXM458771 EHI458771 ERE458771 FBA458771 FKW458771 FUS458771 GEO458771 GOK458771 GYG458771 HIC458771 HRY458771 IBU458771 ILQ458771 IVM458771 JFI458771 JPE458771 JZA458771 KIW458771 KSS458771 LCO458771 LMK458771 LWG458771 MGC458771 MPY458771 MZU458771 NJQ458771 NTM458771 ODI458771 ONE458771 OXA458771 PGW458771 PQS458771 QAO458771 QKK458771 QUG458771 REC458771 RNY458771 RXU458771 SHQ458771 SRM458771 TBI458771 TLE458771 TVA458771 UEW458771 UOS458771 UYO458771 VIK458771 VSG458771 WCC458771 WLY458771 WVU458771 M524307 JI524307 TE524307 ADA524307 AMW524307 AWS524307 BGO524307 BQK524307 CAG524307 CKC524307 CTY524307 DDU524307 DNQ524307 DXM524307 EHI524307 ERE524307 FBA524307 FKW524307 FUS524307 GEO524307 GOK524307 GYG524307 HIC524307 HRY524307 IBU524307 ILQ524307 IVM524307 JFI524307 JPE524307 JZA524307 KIW524307 KSS524307 LCO524307 LMK524307 LWG524307 MGC524307 MPY524307 MZU524307 NJQ524307 NTM524307 ODI524307 ONE524307 OXA524307 PGW524307 PQS524307 QAO524307 QKK524307 QUG524307 REC524307 RNY524307 RXU524307 SHQ524307 SRM524307 TBI524307 TLE524307 TVA524307 UEW524307 UOS524307 UYO524307 VIK524307 VSG524307 WCC524307 WLY524307 WVU524307 M589843 JI589843 TE589843 ADA589843 AMW589843 AWS589843 BGO589843 BQK589843 CAG589843 CKC589843 CTY589843 DDU589843 DNQ589843 DXM589843 EHI589843 ERE589843 FBA589843 FKW589843 FUS589843 GEO589843 GOK589843 GYG589843 HIC589843 HRY589843 IBU589843 ILQ589843 IVM589843 JFI589843 JPE589843 JZA589843 KIW589843 KSS589843 LCO589843 LMK589843 LWG589843 MGC589843 MPY589843 MZU589843 NJQ589843 NTM589843 ODI589843 ONE589843 OXA589843 PGW589843 PQS589843 QAO589843 QKK589843 QUG589843 REC589843 RNY589843 RXU589843 SHQ589843 SRM589843 TBI589843 TLE589843 TVA589843 UEW589843 UOS589843 UYO589843 VIK589843 VSG589843 WCC589843 WLY589843 WVU589843 M655379 JI655379 TE655379 ADA655379 AMW655379 AWS655379 BGO655379 BQK655379 CAG655379 CKC655379 CTY655379 DDU655379 DNQ655379 DXM655379 EHI655379 ERE655379 FBA655379 FKW655379 FUS655379 GEO655379 GOK655379 GYG655379 HIC655379 HRY655379 IBU655379 ILQ655379 IVM655379 JFI655379 JPE655379 JZA655379 KIW655379 KSS655379 LCO655379 LMK655379 LWG655379 MGC655379 MPY655379 MZU655379 NJQ655379 NTM655379 ODI655379 ONE655379 OXA655379 PGW655379 PQS655379 QAO655379 QKK655379 QUG655379 REC655379 RNY655379 RXU655379 SHQ655379 SRM655379 TBI655379 TLE655379 TVA655379 UEW655379 UOS655379 UYO655379 VIK655379 VSG655379 WCC655379 WLY655379 WVU655379 M720915 JI720915 TE720915 ADA720915 AMW720915 AWS720915 BGO720915 BQK720915 CAG720915 CKC720915 CTY720915 DDU720915 DNQ720915 DXM720915 EHI720915 ERE720915 FBA720915 FKW720915 FUS720915 GEO720915 GOK720915 GYG720915 HIC720915 HRY720915 IBU720915 ILQ720915 IVM720915 JFI720915 JPE720915 JZA720915 KIW720915 KSS720915 LCO720915 LMK720915 LWG720915 MGC720915 MPY720915 MZU720915 NJQ720915 NTM720915 ODI720915 ONE720915 OXA720915 PGW720915 PQS720915 QAO720915 QKK720915 QUG720915 REC720915 RNY720915 RXU720915 SHQ720915 SRM720915 TBI720915 TLE720915 TVA720915 UEW720915 UOS720915 UYO720915 VIK720915 VSG720915 WCC720915 WLY720915 WVU720915 M786451 JI786451 TE786451 ADA786451 AMW786451 AWS786451 BGO786451 BQK786451 CAG786451 CKC786451 CTY786451 DDU786451 DNQ786451 DXM786451 EHI786451 ERE786451 FBA786451 FKW786451 FUS786451 GEO786451 GOK786451 GYG786451 HIC786451 HRY786451 IBU786451 ILQ786451 IVM786451 JFI786451 JPE786451 JZA786451 KIW786451 KSS786451 LCO786451 LMK786451 LWG786451 MGC786451 MPY786451 MZU786451 NJQ786451 NTM786451 ODI786451 ONE786451 OXA786451 PGW786451 PQS786451 QAO786451 QKK786451 QUG786451 REC786451 RNY786451 RXU786451 SHQ786451 SRM786451 TBI786451 TLE786451 TVA786451 UEW786451 UOS786451 UYO786451 VIK786451 VSG786451 WCC786451 WLY786451 WVU786451 M851987 JI851987 TE851987 ADA851987 AMW851987 AWS851987 BGO851987 BQK851987 CAG851987 CKC851987 CTY851987 DDU851987 DNQ851987 DXM851987 EHI851987 ERE851987 FBA851987 FKW851987 FUS851987 GEO851987 GOK851987 GYG851987 HIC851987 HRY851987 IBU851987 ILQ851987 IVM851987 JFI851987 JPE851987 JZA851987 KIW851987 KSS851987 LCO851987 LMK851987 LWG851987 MGC851987 MPY851987 MZU851987 NJQ851987 NTM851987 ODI851987 ONE851987 OXA851987 PGW851987 PQS851987 QAO851987 QKK851987 QUG851987 REC851987 RNY851987 RXU851987 SHQ851987 SRM851987 TBI851987 TLE851987 TVA851987 UEW851987 UOS851987 UYO851987 VIK851987 VSG851987 WCC851987 WLY851987 WVU851987 M917523 JI917523 TE917523 ADA917523 AMW917523 AWS917523 BGO917523 BQK917523 CAG917523 CKC917523 CTY917523 DDU917523 DNQ917523 DXM917523 EHI917523 ERE917523 FBA917523 FKW917523 FUS917523 GEO917523 GOK917523 GYG917523 HIC917523 HRY917523 IBU917523 ILQ917523 IVM917523 JFI917523 JPE917523 JZA917523 KIW917523 KSS917523 LCO917523 LMK917523 LWG917523 MGC917523 MPY917523 MZU917523 NJQ917523 NTM917523 ODI917523 ONE917523 OXA917523 PGW917523 PQS917523 QAO917523 QKK917523 QUG917523 REC917523 RNY917523 RXU917523 SHQ917523 SRM917523 TBI917523 TLE917523 TVA917523 UEW917523 UOS917523 UYO917523 VIK917523 VSG917523 WCC917523 WLY917523 WVU917523 M983059 JI983059 TE983059 ADA983059 AMW983059 AWS983059 BGO983059 BQK983059 CAG983059 CKC983059 CTY983059 DDU983059 DNQ983059 DXM983059 EHI983059 ERE983059 FBA983059 FKW983059 FUS983059 GEO983059 GOK983059 GYG983059 HIC983059 HRY983059 IBU983059 ILQ983059 IVM983059 JFI983059 JPE983059 JZA983059 KIW983059 KSS983059 LCO983059 LMK983059 LWG983059 MGC983059 MPY983059 MZU983059 NJQ983059 NTM983059 ODI983059 ONE983059 OXA983059 PGW983059 PQS983059 QAO983059 QKK983059 QUG983059 REC983059 RNY983059 RXU983059 SHQ983059 SRM983059 TBI983059 TLE983059 TVA983059 UEW983059 UOS983059 UYO983059 VIK983059 VSG983059 WCC983059 WLY983059 WVU983059 M12 JI12 TE12 ADA12 AMW12 AWS12 BGO12 BQK12 CAG12 CKC12 CTY12 DDU12 DNQ12 DXM12 EHI12 ERE12 FBA12 FKW12 FUS12 GEO12 GOK12 GYG12 HIC12 HRY12 IBU12 ILQ12 IVM12 JFI12 JPE12 JZA12 KIW12 KSS12 LCO12 LMK12 LWG12 MGC12 MPY12 MZU12 NJQ12 NTM12 ODI12 ONE12 OXA12 PGW12 PQS12 QAO12 QKK12 QUG12 REC12 RNY12 RXU12 SHQ12 SRM12 TBI12 TLE12 TVA12 UEW12 UOS12 UYO12 VIK12 VSG12 WCC12 WLY12 WVU12 M65548 JI65548 TE65548 ADA65548 AMW65548 AWS65548 BGO65548 BQK65548 CAG65548 CKC65548 CTY65548 DDU65548 DNQ65548 DXM65548 EHI65548 ERE65548 FBA65548 FKW65548 FUS65548 GEO65548 GOK65548 GYG65548 HIC65548 HRY65548 IBU65548 ILQ65548 IVM65548 JFI65548 JPE65548 JZA65548 KIW65548 KSS65548 LCO65548 LMK65548 LWG65548 MGC65548 MPY65548 MZU65548 NJQ65548 NTM65548 ODI65548 ONE65548 OXA65548 PGW65548 PQS65548 QAO65548 QKK65548 QUG65548 REC65548 RNY65548 RXU65548 SHQ65548 SRM65548 TBI65548 TLE65548 TVA65548 UEW65548 UOS65548 UYO65548 VIK65548 VSG65548 WCC65548 WLY65548 WVU65548 M131084 JI131084 TE131084 ADA131084 AMW131084 AWS131084 BGO131084 BQK131084 CAG131084 CKC131084 CTY131084 DDU131084 DNQ131084 DXM131084 EHI131084 ERE131084 FBA131084 FKW131084 FUS131084 GEO131084 GOK131084 GYG131084 HIC131084 HRY131084 IBU131084 ILQ131084 IVM131084 JFI131084 JPE131084 JZA131084 KIW131084 KSS131084 LCO131084 LMK131084 LWG131084 MGC131084 MPY131084 MZU131084 NJQ131084 NTM131084 ODI131084 ONE131084 OXA131084 PGW131084 PQS131084 QAO131084 QKK131084 QUG131084 REC131084 RNY131084 RXU131084 SHQ131084 SRM131084 TBI131084 TLE131084 TVA131084 UEW131084 UOS131084 UYO131084 VIK131084 VSG131084 WCC131084 WLY131084 WVU131084 M196620 JI196620 TE196620 ADA196620 AMW196620 AWS196620 BGO196620 BQK196620 CAG196620 CKC196620 CTY196620 DDU196620 DNQ196620 DXM196620 EHI196620 ERE196620 FBA196620 FKW196620 FUS196620 GEO196620 GOK196620 GYG196620 HIC196620 HRY196620 IBU196620 ILQ196620 IVM196620 JFI196620 JPE196620 JZA196620 KIW196620 KSS196620 LCO196620 LMK196620 LWG196620 MGC196620 MPY196620 MZU196620 NJQ196620 NTM196620 ODI196620 ONE196620 OXA196620 PGW196620 PQS196620 QAO196620 QKK196620 QUG196620 REC196620 RNY196620 RXU196620 SHQ196620 SRM196620 TBI196620 TLE196620 TVA196620 UEW196620 UOS196620 UYO196620 VIK196620 VSG196620 WCC196620 WLY196620 WVU196620 M262156 JI262156 TE262156 ADA262156 AMW262156 AWS262156 BGO262156 BQK262156 CAG262156 CKC262156 CTY262156 DDU262156 DNQ262156 DXM262156 EHI262156 ERE262156 FBA262156 FKW262156 FUS262156 GEO262156 GOK262156 GYG262156 HIC262156 HRY262156 IBU262156 ILQ262156 IVM262156 JFI262156 JPE262156 JZA262156 KIW262156 KSS262156 LCO262156 LMK262156 LWG262156 MGC262156 MPY262156 MZU262156 NJQ262156 NTM262156 ODI262156 ONE262156 OXA262156 PGW262156 PQS262156 QAO262156 QKK262156 QUG262156 REC262156 RNY262156 RXU262156 SHQ262156 SRM262156 TBI262156 TLE262156 TVA262156 UEW262156 UOS262156 UYO262156 VIK262156 VSG262156 WCC262156 WLY262156 WVU262156 M327692 JI327692 TE327692 ADA327692 AMW327692 AWS327692 BGO327692 BQK327692 CAG327692 CKC327692 CTY327692 DDU327692 DNQ327692 DXM327692 EHI327692 ERE327692 FBA327692 FKW327692 FUS327692 GEO327692 GOK327692 GYG327692 HIC327692 HRY327692 IBU327692 ILQ327692 IVM327692 JFI327692 JPE327692 JZA327692 KIW327692 KSS327692 LCO327692 LMK327692 LWG327692 MGC327692 MPY327692 MZU327692 NJQ327692 NTM327692 ODI327692 ONE327692 OXA327692 PGW327692 PQS327692 QAO327692 QKK327692 QUG327692 REC327692 RNY327692 RXU327692 SHQ327692 SRM327692 TBI327692 TLE327692 TVA327692 UEW327692 UOS327692 UYO327692 VIK327692 VSG327692 WCC327692 WLY327692 WVU327692 M393228 JI393228 TE393228 ADA393228 AMW393228 AWS393228 BGO393228 BQK393228 CAG393228 CKC393228 CTY393228 DDU393228 DNQ393228 DXM393228 EHI393228 ERE393228 FBA393228 FKW393228 FUS393228 GEO393228 GOK393228 GYG393228 HIC393228 HRY393228 IBU393228 ILQ393228 IVM393228 JFI393228 JPE393228 JZA393228 KIW393228 KSS393228 LCO393228 LMK393228 LWG393228 MGC393228 MPY393228 MZU393228 NJQ393228 NTM393228 ODI393228 ONE393228 OXA393228 PGW393228 PQS393228 QAO393228 QKK393228 QUG393228 REC393228 RNY393228 RXU393228 SHQ393228 SRM393228 TBI393228 TLE393228 TVA393228 UEW393228 UOS393228 UYO393228 VIK393228 VSG393228 WCC393228 WLY393228 WVU393228 M458764 JI458764 TE458764 ADA458764 AMW458764 AWS458764 BGO458764 BQK458764 CAG458764 CKC458764 CTY458764 DDU458764 DNQ458764 DXM458764 EHI458764 ERE458764 FBA458764 FKW458764 FUS458764 GEO458764 GOK458764 GYG458764 HIC458764 HRY458764 IBU458764 ILQ458764 IVM458764 JFI458764 JPE458764 JZA458764 KIW458764 KSS458764 LCO458764 LMK458764 LWG458764 MGC458764 MPY458764 MZU458764 NJQ458764 NTM458764 ODI458764 ONE458764 OXA458764 PGW458764 PQS458764 QAO458764 QKK458764 QUG458764 REC458764 RNY458764 RXU458764 SHQ458764 SRM458764 TBI458764 TLE458764 TVA458764 UEW458764 UOS458764 UYO458764 VIK458764 VSG458764 WCC458764 WLY458764 WVU458764 M524300 JI524300 TE524300 ADA524300 AMW524300 AWS524300 BGO524300 BQK524300 CAG524300 CKC524300 CTY524300 DDU524300 DNQ524300 DXM524300 EHI524300 ERE524300 FBA524300 FKW524300 FUS524300 GEO524300 GOK524300 GYG524300 HIC524300 HRY524300 IBU524300 ILQ524300 IVM524300 JFI524300 JPE524300 JZA524300 KIW524300 KSS524300 LCO524300 LMK524300 LWG524300 MGC524300 MPY524300 MZU524300 NJQ524300 NTM524300 ODI524300 ONE524300 OXA524300 PGW524300 PQS524300 QAO524300 QKK524300 QUG524300 REC524300 RNY524300 RXU524300 SHQ524300 SRM524300 TBI524300 TLE524300 TVA524300 UEW524300 UOS524300 UYO524300 VIK524300 VSG524300 WCC524300 WLY524300 WVU524300 M589836 JI589836 TE589836 ADA589836 AMW589836 AWS589836 BGO589836 BQK589836 CAG589836 CKC589836 CTY589836 DDU589836 DNQ589836 DXM589836 EHI589836 ERE589836 FBA589836 FKW589836 FUS589836 GEO589836 GOK589836 GYG589836 HIC589836 HRY589836 IBU589836 ILQ589836 IVM589836 JFI589836 JPE589836 JZA589836 KIW589836 KSS589836 LCO589836 LMK589836 LWG589836 MGC589836 MPY589836 MZU589836 NJQ589836 NTM589836 ODI589836 ONE589836 OXA589836 PGW589836 PQS589836 QAO589836 QKK589836 QUG589836 REC589836 RNY589836 RXU589836 SHQ589836 SRM589836 TBI589836 TLE589836 TVA589836 UEW589836 UOS589836 UYO589836 VIK589836 VSG589836 WCC589836 WLY589836 WVU589836 M655372 JI655372 TE655372 ADA655372 AMW655372 AWS655372 BGO655372 BQK655372 CAG655372 CKC655372 CTY655372 DDU655372 DNQ655372 DXM655372 EHI655372 ERE655372 FBA655372 FKW655372 FUS655372 GEO655372 GOK655372 GYG655372 HIC655372 HRY655372 IBU655372 ILQ655372 IVM655372 JFI655372 JPE655372 JZA655372 KIW655372 KSS655372 LCO655372 LMK655372 LWG655372 MGC655372 MPY655372 MZU655372 NJQ655372 NTM655372 ODI655372 ONE655372 OXA655372 PGW655372 PQS655372 QAO655372 QKK655372 QUG655372 REC655372 RNY655372 RXU655372 SHQ655372 SRM655372 TBI655372 TLE655372 TVA655372 UEW655372 UOS655372 UYO655372 VIK655372 VSG655372 WCC655372 WLY655372 WVU655372 M720908 JI720908 TE720908 ADA720908 AMW720908 AWS720908 BGO720908 BQK720908 CAG720908 CKC720908 CTY720908 DDU720908 DNQ720908 DXM720908 EHI720908 ERE720908 FBA720908 FKW720908 FUS720908 GEO720908 GOK720908 GYG720908 HIC720908 HRY720908 IBU720908 ILQ720908 IVM720908 JFI720908 JPE720908 JZA720908 KIW720908 KSS720908 LCO720908 LMK720908 LWG720908 MGC720908 MPY720908 MZU720908 NJQ720908 NTM720908 ODI720908 ONE720908 OXA720908 PGW720908 PQS720908 QAO720908 QKK720908 QUG720908 REC720908 RNY720908 RXU720908 SHQ720908 SRM720908 TBI720908 TLE720908 TVA720908 UEW720908 UOS720908 UYO720908 VIK720908 VSG720908 WCC720908 WLY720908 WVU720908 M786444 JI786444 TE786444 ADA786444 AMW786444 AWS786444 BGO786444 BQK786444 CAG786444 CKC786444 CTY786444 DDU786444 DNQ786444 DXM786444 EHI786444 ERE786444 FBA786444 FKW786444 FUS786444 GEO786444 GOK786444 GYG786444 HIC786444 HRY786444 IBU786444 ILQ786444 IVM786444 JFI786444 JPE786444 JZA786444 KIW786444 KSS786444 LCO786444 LMK786444 LWG786444 MGC786444 MPY786444 MZU786444 NJQ786444 NTM786444 ODI786444 ONE786444 OXA786444 PGW786444 PQS786444 QAO786444 QKK786444 QUG786444 REC786444 RNY786444 RXU786444 SHQ786444 SRM786444 TBI786444 TLE786444 TVA786444 UEW786444 UOS786444 UYO786444 VIK786444 VSG786444 WCC786444 WLY786444 WVU786444 M851980 JI851980 TE851980 ADA851980 AMW851980 AWS851980 BGO851980 BQK851980 CAG851980 CKC851980 CTY851980 DDU851980 DNQ851980 DXM851980 EHI851980 ERE851980 FBA851980 FKW851980 FUS851980 GEO851980 GOK851980 GYG851980 HIC851980 HRY851980 IBU851980 ILQ851980 IVM851980 JFI851980 JPE851980 JZA851980 KIW851980 KSS851980 LCO851980 LMK851980 LWG851980 MGC851980 MPY851980 MZU851980 NJQ851980 NTM851980 ODI851980 ONE851980 OXA851980 PGW851980 PQS851980 QAO851980 QKK851980 QUG851980 REC851980 RNY851980 RXU851980 SHQ851980 SRM851980 TBI851980 TLE851980 TVA851980 UEW851980 UOS851980 UYO851980 VIK851980 VSG851980 WCC851980 WLY851980 WVU851980 M917516 JI917516 TE917516 ADA917516 AMW917516 AWS917516 BGO917516 BQK917516 CAG917516 CKC917516 CTY917516 DDU917516 DNQ917516 DXM917516 EHI917516 ERE917516 FBA917516 FKW917516 FUS917516 GEO917516 GOK917516 GYG917516 HIC917516 HRY917516 IBU917516 ILQ917516 IVM917516 JFI917516 JPE917516 JZA917516 KIW917516 KSS917516 LCO917516 LMK917516 LWG917516 MGC917516 MPY917516 MZU917516 NJQ917516 NTM917516 ODI917516 ONE917516 OXA917516 PGW917516 PQS917516 QAO917516 QKK917516 QUG917516 REC917516 RNY917516 RXU917516 SHQ917516 SRM917516 TBI917516 TLE917516 TVA917516 UEW917516 UOS917516 UYO917516 VIK917516 VSG917516 WCC917516 WLY917516 WVU917516 M983052 JI983052 TE983052 ADA983052 AMW983052 AWS983052 BGO983052 BQK983052 CAG983052 CKC983052 CTY983052 DDU983052 DNQ983052 DXM983052 EHI983052 ERE983052 FBA983052 FKW983052 FUS983052 GEO983052 GOK983052 GYG983052 HIC983052 HRY983052 IBU983052 ILQ983052 IVM983052 JFI983052 JPE983052 JZA983052 KIW983052 KSS983052 LCO983052 LMK983052 LWG983052 MGC983052 MPY983052 MZU983052 NJQ983052 NTM983052 ODI983052 ONE983052 OXA983052 PGW983052 PQS983052 QAO983052 QKK983052 QUG983052 REC983052 RNY983052 RXU983052 SHQ983052 SRM983052 TBI983052 TLE983052 TVA983052 UEW983052 UOS983052 UYO983052 VIK983052 VSG983052 WCC983052 WLY983052 WVU983052" xr:uid="{00000000-0002-0000-0400-000010000000}">
      <formula1>$AH$2:$AH$3</formula1>
    </dataValidation>
    <dataValidation type="list" allowBlank="1" showInputMessage="1" showErrorMessage="1" sqref="U19:U25 JQ19:JQ25 TM19:TM25 ADI19:ADI25 ANE19:ANE25 AXA19:AXA25 BGW19:BGW25 BQS19:BQS25 CAO19:CAO25 CKK19:CKK25 CUG19:CUG25 DEC19:DEC25 DNY19:DNY25 DXU19:DXU25 EHQ19:EHQ25 ERM19:ERM25 FBI19:FBI25 FLE19:FLE25 FVA19:FVA25 GEW19:GEW25 GOS19:GOS25 GYO19:GYO25 HIK19:HIK25 HSG19:HSG25 ICC19:ICC25 ILY19:ILY25 IVU19:IVU25 JFQ19:JFQ25 JPM19:JPM25 JZI19:JZI25 KJE19:KJE25 KTA19:KTA25 LCW19:LCW25 LMS19:LMS25 LWO19:LWO25 MGK19:MGK25 MQG19:MQG25 NAC19:NAC25 NJY19:NJY25 NTU19:NTU25 ODQ19:ODQ25 ONM19:ONM25 OXI19:OXI25 PHE19:PHE25 PRA19:PRA25 QAW19:QAW25 QKS19:QKS25 QUO19:QUO25 REK19:REK25 ROG19:ROG25 RYC19:RYC25 SHY19:SHY25 SRU19:SRU25 TBQ19:TBQ25 TLM19:TLM25 TVI19:TVI25 UFE19:UFE25 UPA19:UPA25 UYW19:UYW25 VIS19:VIS25 VSO19:VSO25 WCK19:WCK25 WMG19:WMG25 WWC19:WWC25 U65555:U65561 JQ65555:JQ65561 TM65555:TM65561 ADI65555:ADI65561 ANE65555:ANE65561 AXA65555:AXA65561 BGW65555:BGW65561 BQS65555:BQS65561 CAO65555:CAO65561 CKK65555:CKK65561 CUG65555:CUG65561 DEC65555:DEC65561 DNY65555:DNY65561 DXU65555:DXU65561 EHQ65555:EHQ65561 ERM65555:ERM65561 FBI65555:FBI65561 FLE65555:FLE65561 FVA65555:FVA65561 GEW65555:GEW65561 GOS65555:GOS65561 GYO65555:GYO65561 HIK65555:HIK65561 HSG65555:HSG65561 ICC65555:ICC65561 ILY65555:ILY65561 IVU65555:IVU65561 JFQ65555:JFQ65561 JPM65555:JPM65561 JZI65555:JZI65561 KJE65555:KJE65561 KTA65555:KTA65561 LCW65555:LCW65561 LMS65555:LMS65561 LWO65555:LWO65561 MGK65555:MGK65561 MQG65555:MQG65561 NAC65555:NAC65561 NJY65555:NJY65561 NTU65555:NTU65561 ODQ65555:ODQ65561 ONM65555:ONM65561 OXI65555:OXI65561 PHE65555:PHE65561 PRA65555:PRA65561 QAW65555:QAW65561 QKS65555:QKS65561 QUO65555:QUO65561 REK65555:REK65561 ROG65555:ROG65561 RYC65555:RYC65561 SHY65555:SHY65561 SRU65555:SRU65561 TBQ65555:TBQ65561 TLM65555:TLM65561 TVI65555:TVI65561 UFE65555:UFE65561 UPA65555:UPA65561 UYW65555:UYW65561 VIS65555:VIS65561 VSO65555:VSO65561 WCK65555:WCK65561 WMG65555:WMG65561 WWC65555:WWC65561 U131091:U131097 JQ131091:JQ131097 TM131091:TM131097 ADI131091:ADI131097 ANE131091:ANE131097 AXA131091:AXA131097 BGW131091:BGW131097 BQS131091:BQS131097 CAO131091:CAO131097 CKK131091:CKK131097 CUG131091:CUG131097 DEC131091:DEC131097 DNY131091:DNY131097 DXU131091:DXU131097 EHQ131091:EHQ131097 ERM131091:ERM131097 FBI131091:FBI131097 FLE131091:FLE131097 FVA131091:FVA131097 GEW131091:GEW131097 GOS131091:GOS131097 GYO131091:GYO131097 HIK131091:HIK131097 HSG131091:HSG131097 ICC131091:ICC131097 ILY131091:ILY131097 IVU131091:IVU131097 JFQ131091:JFQ131097 JPM131091:JPM131097 JZI131091:JZI131097 KJE131091:KJE131097 KTA131091:KTA131097 LCW131091:LCW131097 LMS131091:LMS131097 LWO131091:LWO131097 MGK131091:MGK131097 MQG131091:MQG131097 NAC131091:NAC131097 NJY131091:NJY131097 NTU131091:NTU131097 ODQ131091:ODQ131097 ONM131091:ONM131097 OXI131091:OXI131097 PHE131091:PHE131097 PRA131091:PRA131097 QAW131091:QAW131097 QKS131091:QKS131097 QUO131091:QUO131097 REK131091:REK131097 ROG131091:ROG131097 RYC131091:RYC131097 SHY131091:SHY131097 SRU131091:SRU131097 TBQ131091:TBQ131097 TLM131091:TLM131097 TVI131091:TVI131097 UFE131091:UFE131097 UPA131091:UPA131097 UYW131091:UYW131097 VIS131091:VIS131097 VSO131091:VSO131097 WCK131091:WCK131097 WMG131091:WMG131097 WWC131091:WWC131097 U196627:U196633 JQ196627:JQ196633 TM196627:TM196633 ADI196627:ADI196633 ANE196627:ANE196633 AXA196627:AXA196633 BGW196627:BGW196633 BQS196627:BQS196633 CAO196627:CAO196633 CKK196627:CKK196633 CUG196627:CUG196633 DEC196627:DEC196633 DNY196627:DNY196633 DXU196627:DXU196633 EHQ196627:EHQ196633 ERM196627:ERM196633 FBI196627:FBI196633 FLE196627:FLE196633 FVA196627:FVA196633 GEW196627:GEW196633 GOS196627:GOS196633 GYO196627:GYO196633 HIK196627:HIK196633 HSG196627:HSG196633 ICC196627:ICC196633 ILY196627:ILY196633 IVU196627:IVU196633 JFQ196627:JFQ196633 JPM196627:JPM196633 JZI196627:JZI196633 KJE196627:KJE196633 KTA196627:KTA196633 LCW196627:LCW196633 LMS196627:LMS196633 LWO196627:LWO196633 MGK196627:MGK196633 MQG196627:MQG196633 NAC196627:NAC196633 NJY196627:NJY196633 NTU196627:NTU196633 ODQ196627:ODQ196633 ONM196627:ONM196633 OXI196627:OXI196633 PHE196627:PHE196633 PRA196627:PRA196633 QAW196627:QAW196633 QKS196627:QKS196633 QUO196627:QUO196633 REK196627:REK196633 ROG196627:ROG196633 RYC196627:RYC196633 SHY196627:SHY196633 SRU196627:SRU196633 TBQ196627:TBQ196633 TLM196627:TLM196633 TVI196627:TVI196633 UFE196627:UFE196633 UPA196627:UPA196633 UYW196627:UYW196633 VIS196627:VIS196633 VSO196627:VSO196633 WCK196627:WCK196633 WMG196627:WMG196633 WWC196627:WWC196633 U262163:U262169 JQ262163:JQ262169 TM262163:TM262169 ADI262163:ADI262169 ANE262163:ANE262169 AXA262163:AXA262169 BGW262163:BGW262169 BQS262163:BQS262169 CAO262163:CAO262169 CKK262163:CKK262169 CUG262163:CUG262169 DEC262163:DEC262169 DNY262163:DNY262169 DXU262163:DXU262169 EHQ262163:EHQ262169 ERM262163:ERM262169 FBI262163:FBI262169 FLE262163:FLE262169 FVA262163:FVA262169 GEW262163:GEW262169 GOS262163:GOS262169 GYO262163:GYO262169 HIK262163:HIK262169 HSG262163:HSG262169 ICC262163:ICC262169 ILY262163:ILY262169 IVU262163:IVU262169 JFQ262163:JFQ262169 JPM262163:JPM262169 JZI262163:JZI262169 KJE262163:KJE262169 KTA262163:KTA262169 LCW262163:LCW262169 LMS262163:LMS262169 LWO262163:LWO262169 MGK262163:MGK262169 MQG262163:MQG262169 NAC262163:NAC262169 NJY262163:NJY262169 NTU262163:NTU262169 ODQ262163:ODQ262169 ONM262163:ONM262169 OXI262163:OXI262169 PHE262163:PHE262169 PRA262163:PRA262169 QAW262163:QAW262169 QKS262163:QKS262169 QUO262163:QUO262169 REK262163:REK262169 ROG262163:ROG262169 RYC262163:RYC262169 SHY262163:SHY262169 SRU262163:SRU262169 TBQ262163:TBQ262169 TLM262163:TLM262169 TVI262163:TVI262169 UFE262163:UFE262169 UPA262163:UPA262169 UYW262163:UYW262169 VIS262163:VIS262169 VSO262163:VSO262169 WCK262163:WCK262169 WMG262163:WMG262169 WWC262163:WWC262169 U327699:U327705 JQ327699:JQ327705 TM327699:TM327705 ADI327699:ADI327705 ANE327699:ANE327705 AXA327699:AXA327705 BGW327699:BGW327705 BQS327699:BQS327705 CAO327699:CAO327705 CKK327699:CKK327705 CUG327699:CUG327705 DEC327699:DEC327705 DNY327699:DNY327705 DXU327699:DXU327705 EHQ327699:EHQ327705 ERM327699:ERM327705 FBI327699:FBI327705 FLE327699:FLE327705 FVA327699:FVA327705 GEW327699:GEW327705 GOS327699:GOS327705 GYO327699:GYO327705 HIK327699:HIK327705 HSG327699:HSG327705 ICC327699:ICC327705 ILY327699:ILY327705 IVU327699:IVU327705 JFQ327699:JFQ327705 JPM327699:JPM327705 JZI327699:JZI327705 KJE327699:KJE327705 KTA327699:KTA327705 LCW327699:LCW327705 LMS327699:LMS327705 LWO327699:LWO327705 MGK327699:MGK327705 MQG327699:MQG327705 NAC327699:NAC327705 NJY327699:NJY327705 NTU327699:NTU327705 ODQ327699:ODQ327705 ONM327699:ONM327705 OXI327699:OXI327705 PHE327699:PHE327705 PRA327699:PRA327705 QAW327699:QAW327705 QKS327699:QKS327705 QUO327699:QUO327705 REK327699:REK327705 ROG327699:ROG327705 RYC327699:RYC327705 SHY327699:SHY327705 SRU327699:SRU327705 TBQ327699:TBQ327705 TLM327699:TLM327705 TVI327699:TVI327705 UFE327699:UFE327705 UPA327699:UPA327705 UYW327699:UYW327705 VIS327699:VIS327705 VSO327699:VSO327705 WCK327699:WCK327705 WMG327699:WMG327705 WWC327699:WWC327705 U393235:U393241 JQ393235:JQ393241 TM393235:TM393241 ADI393235:ADI393241 ANE393235:ANE393241 AXA393235:AXA393241 BGW393235:BGW393241 BQS393235:BQS393241 CAO393235:CAO393241 CKK393235:CKK393241 CUG393235:CUG393241 DEC393235:DEC393241 DNY393235:DNY393241 DXU393235:DXU393241 EHQ393235:EHQ393241 ERM393235:ERM393241 FBI393235:FBI393241 FLE393235:FLE393241 FVA393235:FVA393241 GEW393235:GEW393241 GOS393235:GOS393241 GYO393235:GYO393241 HIK393235:HIK393241 HSG393235:HSG393241 ICC393235:ICC393241 ILY393235:ILY393241 IVU393235:IVU393241 JFQ393235:JFQ393241 JPM393235:JPM393241 JZI393235:JZI393241 KJE393235:KJE393241 KTA393235:KTA393241 LCW393235:LCW393241 LMS393235:LMS393241 LWO393235:LWO393241 MGK393235:MGK393241 MQG393235:MQG393241 NAC393235:NAC393241 NJY393235:NJY393241 NTU393235:NTU393241 ODQ393235:ODQ393241 ONM393235:ONM393241 OXI393235:OXI393241 PHE393235:PHE393241 PRA393235:PRA393241 QAW393235:QAW393241 QKS393235:QKS393241 QUO393235:QUO393241 REK393235:REK393241 ROG393235:ROG393241 RYC393235:RYC393241 SHY393235:SHY393241 SRU393235:SRU393241 TBQ393235:TBQ393241 TLM393235:TLM393241 TVI393235:TVI393241 UFE393235:UFE393241 UPA393235:UPA393241 UYW393235:UYW393241 VIS393235:VIS393241 VSO393235:VSO393241 WCK393235:WCK393241 WMG393235:WMG393241 WWC393235:WWC393241 U458771:U458777 JQ458771:JQ458777 TM458771:TM458777 ADI458771:ADI458777 ANE458771:ANE458777 AXA458771:AXA458777 BGW458771:BGW458777 BQS458771:BQS458777 CAO458771:CAO458777 CKK458771:CKK458777 CUG458771:CUG458777 DEC458771:DEC458777 DNY458771:DNY458777 DXU458771:DXU458777 EHQ458771:EHQ458777 ERM458771:ERM458777 FBI458771:FBI458777 FLE458771:FLE458777 FVA458771:FVA458777 GEW458771:GEW458777 GOS458771:GOS458777 GYO458771:GYO458777 HIK458771:HIK458777 HSG458771:HSG458777 ICC458771:ICC458777 ILY458771:ILY458777 IVU458771:IVU458777 JFQ458771:JFQ458777 JPM458771:JPM458777 JZI458771:JZI458777 KJE458771:KJE458777 KTA458771:KTA458777 LCW458771:LCW458777 LMS458771:LMS458777 LWO458771:LWO458777 MGK458771:MGK458777 MQG458771:MQG458777 NAC458771:NAC458777 NJY458771:NJY458777 NTU458771:NTU458777 ODQ458771:ODQ458777 ONM458771:ONM458777 OXI458771:OXI458777 PHE458771:PHE458777 PRA458771:PRA458777 QAW458771:QAW458777 QKS458771:QKS458777 QUO458771:QUO458777 REK458771:REK458777 ROG458771:ROG458777 RYC458771:RYC458777 SHY458771:SHY458777 SRU458771:SRU458777 TBQ458771:TBQ458777 TLM458771:TLM458777 TVI458771:TVI458777 UFE458771:UFE458777 UPA458771:UPA458777 UYW458771:UYW458777 VIS458771:VIS458777 VSO458771:VSO458777 WCK458771:WCK458777 WMG458771:WMG458777 WWC458771:WWC458777 U524307:U524313 JQ524307:JQ524313 TM524307:TM524313 ADI524307:ADI524313 ANE524307:ANE524313 AXA524307:AXA524313 BGW524307:BGW524313 BQS524307:BQS524313 CAO524307:CAO524313 CKK524307:CKK524313 CUG524307:CUG524313 DEC524307:DEC524313 DNY524307:DNY524313 DXU524307:DXU524313 EHQ524307:EHQ524313 ERM524307:ERM524313 FBI524307:FBI524313 FLE524307:FLE524313 FVA524307:FVA524313 GEW524307:GEW524313 GOS524307:GOS524313 GYO524307:GYO524313 HIK524307:HIK524313 HSG524307:HSG524313 ICC524307:ICC524313 ILY524307:ILY524313 IVU524307:IVU524313 JFQ524307:JFQ524313 JPM524307:JPM524313 JZI524307:JZI524313 KJE524307:KJE524313 KTA524307:KTA524313 LCW524307:LCW524313 LMS524307:LMS524313 LWO524307:LWO524313 MGK524307:MGK524313 MQG524307:MQG524313 NAC524307:NAC524313 NJY524307:NJY524313 NTU524307:NTU524313 ODQ524307:ODQ524313 ONM524307:ONM524313 OXI524307:OXI524313 PHE524307:PHE524313 PRA524307:PRA524313 QAW524307:QAW524313 QKS524307:QKS524313 QUO524307:QUO524313 REK524307:REK524313 ROG524307:ROG524313 RYC524307:RYC524313 SHY524307:SHY524313 SRU524307:SRU524313 TBQ524307:TBQ524313 TLM524307:TLM524313 TVI524307:TVI524313 UFE524307:UFE524313 UPA524307:UPA524313 UYW524307:UYW524313 VIS524307:VIS524313 VSO524307:VSO524313 WCK524307:WCK524313 WMG524307:WMG524313 WWC524307:WWC524313 U589843:U589849 JQ589843:JQ589849 TM589843:TM589849 ADI589843:ADI589849 ANE589843:ANE589849 AXA589843:AXA589849 BGW589843:BGW589849 BQS589843:BQS589849 CAO589843:CAO589849 CKK589843:CKK589849 CUG589843:CUG589849 DEC589843:DEC589849 DNY589843:DNY589849 DXU589843:DXU589849 EHQ589843:EHQ589849 ERM589843:ERM589849 FBI589843:FBI589849 FLE589843:FLE589849 FVA589843:FVA589849 GEW589843:GEW589849 GOS589843:GOS589849 GYO589843:GYO589849 HIK589843:HIK589849 HSG589843:HSG589849 ICC589843:ICC589849 ILY589843:ILY589849 IVU589843:IVU589849 JFQ589843:JFQ589849 JPM589843:JPM589849 JZI589843:JZI589849 KJE589843:KJE589849 KTA589843:KTA589849 LCW589843:LCW589849 LMS589843:LMS589849 LWO589843:LWO589849 MGK589843:MGK589849 MQG589843:MQG589849 NAC589843:NAC589849 NJY589843:NJY589849 NTU589843:NTU589849 ODQ589843:ODQ589849 ONM589843:ONM589849 OXI589843:OXI589849 PHE589843:PHE589849 PRA589843:PRA589849 QAW589843:QAW589849 QKS589843:QKS589849 QUO589843:QUO589849 REK589843:REK589849 ROG589843:ROG589849 RYC589843:RYC589849 SHY589843:SHY589849 SRU589843:SRU589849 TBQ589843:TBQ589849 TLM589843:TLM589849 TVI589843:TVI589849 UFE589843:UFE589849 UPA589843:UPA589849 UYW589843:UYW589849 VIS589843:VIS589849 VSO589843:VSO589849 WCK589843:WCK589849 WMG589843:WMG589849 WWC589843:WWC589849 U655379:U655385 JQ655379:JQ655385 TM655379:TM655385 ADI655379:ADI655385 ANE655379:ANE655385 AXA655379:AXA655385 BGW655379:BGW655385 BQS655379:BQS655385 CAO655379:CAO655385 CKK655379:CKK655385 CUG655379:CUG655385 DEC655379:DEC655385 DNY655379:DNY655385 DXU655379:DXU655385 EHQ655379:EHQ655385 ERM655379:ERM655385 FBI655379:FBI655385 FLE655379:FLE655385 FVA655379:FVA655385 GEW655379:GEW655385 GOS655379:GOS655385 GYO655379:GYO655385 HIK655379:HIK655385 HSG655379:HSG655385 ICC655379:ICC655385 ILY655379:ILY655385 IVU655379:IVU655385 JFQ655379:JFQ655385 JPM655379:JPM655385 JZI655379:JZI655385 KJE655379:KJE655385 KTA655379:KTA655385 LCW655379:LCW655385 LMS655379:LMS655385 LWO655379:LWO655385 MGK655379:MGK655385 MQG655379:MQG655385 NAC655379:NAC655385 NJY655379:NJY655385 NTU655379:NTU655385 ODQ655379:ODQ655385 ONM655379:ONM655385 OXI655379:OXI655385 PHE655379:PHE655385 PRA655379:PRA655385 QAW655379:QAW655385 QKS655379:QKS655385 QUO655379:QUO655385 REK655379:REK655385 ROG655379:ROG655385 RYC655379:RYC655385 SHY655379:SHY655385 SRU655379:SRU655385 TBQ655379:TBQ655385 TLM655379:TLM655385 TVI655379:TVI655385 UFE655379:UFE655385 UPA655379:UPA655385 UYW655379:UYW655385 VIS655379:VIS655385 VSO655379:VSO655385 WCK655379:WCK655385 WMG655379:WMG655385 WWC655379:WWC655385 U720915:U720921 JQ720915:JQ720921 TM720915:TM720921 ADI720915:ADI720921 ANE720915:ANE720921 AXA720915:AXA720921 BGW720915:BGW720921 BQS720915:BQS720921 CAO720915:CAO720921 CKK720915:CKK720921 CUG720915:CUG720921 DEC720915:DEC720921 DNY720915:DNY720921 DXU720915:DXU720921 EHQ720915:EHQ720921 ERM720915:ERM720921 FBI720915:FBI720921 FLE720915:FLE720921 FVA720915:FVA720921 GEW720915:GEW720921 GOS720915:GOS720921 GYO720915:GYO720921 HIK720915:HIK720921 HSG720915:HSG720921 ICC720915:ICC720921 ILY720915:ILY720921 IVU720915:IVU720921 JFQ720915:JFQ720921 JPM720915:JPM720921 JZI720915:JZI720921 KJE720915:KJE720921 KTA720915:KTA720921 LCW720915:LCW720921 LMS720915:LMS720921 LWO720915:LWO720921 MGK720915:MGK720921 MQG720915:MQG720921 NAC720915:NAC720921 NJY720915:NJY720921 NTU720915:NTU720921 ODQ720915:ODQ720921 ONM720915:ONM720921 OXI720915:OXI720921 PHE720915:PHE720921 PRA720915:PRA720921 QAW720915:QAW720921 QKS720915:QKS720921 QUO720915:QUO720921 REK720915:REK720921 ROG720915:ROG720921 RYC720915:RYC720921 SHY720915:SHY720921 SRU720915:SRU720921 TBQ720915:TBQ720921 TLM720915:TLM720921 TVI720915:TVI720921 UFE720915:UFE720921 UPA720915:UPA720921 UYW720915:UYW720921 VIS720915:VIS720921 VSO720915:VSO720921 WCK720915:WCK720921 WMG720915:WMG720921 WWC720915:WWC720921 U786451:U786457 JQ786451:JQ786457 TM786451:TM786457 ADI786451:ADI786457 ANE786451:ANE786457 AXA786451:AXA786457 BGW786451:BGW786457 BQS786451:BQS786457 CAO786451:CAO786457 CKK786451:CKK786457 CUG786451:CUG786457 DEC786451:DEC786457 DNY786451:DNY786457 DXU786451:DXU786457 EHQ786451:EHQ786457 ERM786451:ERM786457 FBI786451:FBI786457 FLE786451:FLE786457 FVA786451:FVA786457 GEW786451:GEW786457 GOS786451:GOS786457 GYO786451:GYO786457 HIK786451:HIK786457 HSG786451:HSG786457 ICC786451:ICC786457 ILY786451:ILY786457 IVU786451:IVU786457 JFQ786451:JFQ786457 JPM786451:JPM786457 JZI786451:JZI786457 KJE786451:KJE786457 KTA786451:KTA786457 LCW786451:LCW786457 LMS786451:LMS786457 LWO786451:LWO786457 MGK786451:MGK786457 MQG786451:MQG786457 NAC786451:NAC786457 NJY786451:NJY786457 NTU786451:NTU786457 ODQ786451:ODQ786457 ONM786451:ONM786457 OXI786451:OXI786457 PHE786451:PHE786457 PRA786451:PRA786457 QAW786451:QAW786457 QKS786451:QKS786457 QUO786451:QUO786457 REK786451:REK786457 ROG786451:ROG786457 RYC786451:RYC786457 SHY786451:SHY786457 SRU786451:SRU786457 TBQ786451:TBQ786457 TLM786451:TLM786457 TVI786451:TVI786457 UFE786451:UFE786457 UPA786451:UPA786457 UYW786451:UYW786457 VIS786451:VIS786457 VSO786451:VSO786457 WCK786451:WCK786457 WMG786451:WMG786457 WWC786451:WWC786457 U851987:U851993 JQ851987:JQ851993 TM851987:TM851993 ADI851987:ADI851993 ANE851987:ANE851993 AXA851987:AXA851993 BGW851987:BGW851993 BQS851987:BQS851993 CAO851987:CAO851993 CKK851987:CKK851993 CUG851987:CUG851993 DEC851987:DEC851993 DNY851987:DNY851993 DXU851987:DXU851993 EHQ851987:EHQ851993 ERM851987:ERM851993 FBI851987:FBI851993 FLE851987:FLE851993 FVA851987:FVA851993 GEW851987:GEW851993 GOS851987:GOS851993 GYO851987:GYO851993 HIK851987:HIK851993 HSG851987:HSG851993 ICC851987:ICC851993 ILY851987:ILY851993 IVU851987:IVU851993 JFQ851987:JFQ851993 JPM851987:JPM851993 JZI851987:JZI851993 KJE851987:KJE851993 KTA851987:KTA851993 LCW851987:LCW851993 LMS851987:LMS851993 LWO851987:LWO851993 MGK851987:MGK851993 MQG851987:MQG851993 NAC851987:NAC851993 NJY851987:NJY851993 NTU851987:NTU851993 ODQ851987:ODQ851993 ONM851987:ONM851993 OXI851987:OXI851993 PHE851987:PHE851993 PRA851987:PRA851993 QAW851987:QAW851993 QKS851987:QKS851993 QUO851987:QUO851993 REK851987:REK851993 ROG851987:ROG851993 RYC851987:RYC851993 SHY851987:SHY851993 SRU851987:SRU851993 TBQ851987:TBQ851993 TLM851987:TLM851993 TVI851987:TVI851993 UFE851987:UFE851993 UPA851987:UPA851993 UYW851987:UYW851993 VIS851987:VIS851993 VSO851987:VSO851993 WCK851987:WCK851993 WMG851987:WMG851993 WWC851987:WWC851993 U917523:U917529 JQ917523:JQ917529 TM917523:TM917529 ADI917523:ADI917529 ANE917523:ANE917529 AXA917523:AXA917529 BGW917523:BGW917529 BQS917523:BQS917529 CAO917523:CAO917529 CKK917523:CKK917529 CUG917523:CUG917529 DEC917523:DEC917529 DNY917523:DNY917529 DXU917523:DXU917529 EHQ917523:EHQ917529 ERM917523:ERM917529 FBI917523:FBI917529 FLE917523:FLE917529 FVA917523:FVA917529 GEW917523:GEW917529 GOS917523:GOS917529 GYO917523:GYO917529 HIK917523:HIK917529 HSG917523:HSG917529 ICC917523:ICC917529 ILY917523:ILY917529 IVU917523:IVU917529 JFQ917523:JFQ917529 JPM917523:JPM917529 JZI917523:JZI917529 KJE917523:KJE917529 KTA917523:KTA917529 LCW917523:LCW917529 LMS917523:LMS917529 LWO917523:LWO917529 MGK917523:MGK917529 MQG917523:MQG917529 NAC917523:NAC917529 NJY917523:NJY917529 NTU917523:NTU917529 ODQ917523:ODQ917529 ONM917523:ONM917529 OXI917523:OXI917529 PHE917523:PHE917529 PRA917523:PRA917529 QAW917523:QAW917529 QKS917523:QKS917529 QUO917523:QUO917529 REK917523:REK917529 ROG917523:ROG917529 RYC917523:RYC917529 SHY917523:SHY917529 SRU917523:SRU917529 TBQ917523:TBQ917529 TLM917523:TLM917529 TVI917523:TVI917529 UFE917523:UFE917529 UPA917523:UPA917529 UYW917523:UYW917529 VIS917523:VIS917529 VSO917523:VSO917529 WCK917523:WCK917529 WMG917523:WMG917529 WWC917523:WWC917529 U983059:U983065 JQ983059:JQ983065 TM983059:TM983065 ADI983059:ADI983065 ANE983059:ANE983065 AXA983059:AXA983065 BGW983059:BGW983065 BQS983059:BQS983065 CAO983059:CAO983065 CKK983059:CKK983065 CUG983059:CUG983065 DEC983059:DEC983065 DNY983059:DNY983065 DXU983059:DXU983065 EHQ983059:EHQ983065 ERM983059:ERM983065 FBI983059:FBI983065 FLE983059:FLE983065 FVA983059:FVA983065 GEW983059:GEW983065 GOS983059:GOS983065 GYO983059:GYO983065 HIK983059:HIK983065 HSG983059:HSG983065 ICC983059:ICC983065 ILY983059:ILY983065 IVU983059:IVU983065 JFQ983059:JFQ983065 JPM983059:JPM983065 JZI983059:JZI983065 KJE983059:KJE983065 KTA983059:KTA983065 LCW983059:LCW983065 LMS983059:LMS983065 LWO983059:LWO983065 MGK983059:MGK983065 MQG983059:MQG983065 NAC983059:NAC983065 NJY983059:NJY983065 NTU983059:NTU983065 ODQ983059:ODQ983065 ONM983059:ONM983065 OXI983059:OXI983065 PHE983059:PHE983065 PRA983059:PRA983065 QAW983059:QAW983065 QKS983059:QKS983065 QUO983059:QUO983065 REK983059:REK983065 ROG983059:ROG983065 RYC983059:RYC983065 SHY983059:SHY983065 SRU983059:SRU983065 TBQ983059:TBQ983065 TLM983059:TLM983065 TVI983059:TVI983065 UFE983059:UFE983065 UPA983059:UPA983065 UYW983059:UYW983065 VIS983059:VIS983065 VSO983059:VSO983065 WCK983059:WCK983065 WMG983059:WMG983065 WWC983059:WWC983065" xr:uid="{00000000-0002-0000-0400-000011000000}">
      <formula1>$AO$10:$AO$41</formula1>
    </dataValidation>
    <dataValidation type="list" allowBlank="1" showInputMessage="1" showErrorMessage="1" sqref="G12:G25 JC12:JC25 SY12:SY25 ACU12:ACU25 AMQ12:AMQ25 AWM12:AWM25 BGI12:BGI25 BQE12:BQE25 CAA12:CAA25 CJW12:CJW25 CTS12:CTS25 DDO12:DDO25 DNK12:DNK25 DXG12:DXG25 EHC12:EHC25 EQY12:EQY25 FAU12:FAU25 FKQ12:FKQ25 FUM12:FUM25 GEI12:GEI25 GOE12:GOE25 GYA12:GYA25 HHW12:HHW25 HRS12:HRS25 IBO12:IBO25 ILK12:ILK25 IVG12:IVG25 JFC12:JFC25 JOY12:JOY25 JYU12:JYU25 KIQ12:KIQ25 KSM12:KSM25 LCI12:LCI25 LME12:LME25 LWA12:LWA25 MFW12:MFW25 MPS12:MPS25 MZO12:MZO25 NJK12:NJK25 NTG12:NTG25 ODC12:ODC25 OMY12:OMY25 OWU12:OWU25 PGQ12:PGQ25 PQM12:PQM25 QAI12:QAI25 QKE12:QKE25 QUA12:QUA25 RDW12:RDW25 RNS12:RNS25 RXO12:RXO25 SHK12:SHK25 SRG12:SRG25 TBC12:TBC25 TKY12:TKY25 TUU12:TUU25 UEQ12:UEQ25 UOM12:UOM25 UYI12:UYI25 VIE12:VIE25 VSA12:VSA25 WBW12:WBW25 WLS12:WLS25 WVO12:WVO25 G65548:G65561 JC65548:JC65561 SY65548:SY65561 ACU65548:ACU65561 AMQ65548:AMQ65561 AWM65548:AWM65561 BGI65548:BGI65561 BQE65548:BQE65561 CAA65548:CAA65561 CJW65548:CJW65561 CTS65548:CTS65561 DDO65548:DDO65561 DNK65548:DNK65561 DXG65548:DXG65561 EHC65548:EHC65561 EQY65548:EQY65561 FAU65548:FAU65561 FKQ65548:FKQ65561 FUM65548:FUM65561 GEI65548:GEI65561 GOE65548:GOE65561 GYA65548:GYA65561 HHW65548:HHW65561 HRS65548:HRS65561 IBO65548:IBO65561 ILK65548:ILK65561 IVG65548:IVG65561 JFC65548:JFC65561 JOY65548:JOY65561 JYU65548:JYU65561 KIQ65548:KIQ65561 KSM65548:KSM65561 LCI65548:LCI65561 LME65548:LME65561 LWA65548:LWA65561 MFW65548:MFW65561 MPS65548:MPS65561 MZO65548:MZO65561 NJK65548:NJK65561 NTG65548:NTG65561 ODC65548:ODC65561 OMY65548:OMY65561 OWU65548:OWU65561 PGQ65548:PGQ65561 PQM65548:PQM65561 QAI65548:QAI65561 QKE65548:QKE65561 QUA65548:QUA65561 RDW65548:RDW65561 RNS65548:RNS65561 RXO65548:RXO65561 SHK65548:SHK65561 SRG65548:SRG65561 TBC65548:TBC65561 TKY65548:TKY65561 TUU65548:TUU65561 UEQ65548:UEQ65561 UOM65548:UOM65561 UYI65548:UYI65561 VIE65548:VIE65561 VSA65548:VSA65561 WBW65548:WBW65561 WLS65548:WLS65561 WVO65548:WVO65561 G131084:G131097 JC131084:JC131097 SY131084:SY131097 ACU131084:ACU131097 AMQ131084:AMQ131097 AWM131084:AWM131097 BGI131084:BGI131097 BQE131084:BQE131097 CAA131084:CAA131097 CJW131084:CJW131097 CTS131084:CTS131097 DDO131084:DDO131097 DNK131084:DNK131097 DXG131084:DXG131097 EHC131084:EHC131097 EQY131084:EQY131097 FAU131084:FAU131097 FKQ131084:FKQ131097 FUM131084:FUM131097 GEI131084:GEI131097 GOE131084:GOE131097 GYA131084:GYA131097 HHW131084:HHW131097 HRS131084:HRS131097 IBO131084:IBO131097 ILK131084:ILK131097 IVG131084:IVG131097 JFC131084:JFC131097 JOY131084:JOY131097 JYU131084:JYU131097 KIQ131084:KIQ131097 KSM131084:KSM131097 LCI131084:LCI131097 LME131084:LME131097 LWA131084:LWA131097 MFW131084:MFW131097 MPS131084:MPS131097 MZO131084:MZO131097 NJK131084:NJK131097 NTG131084:NTG131097 ODC131084:ODC131097 OMY131084:OMY131097 OWU131084:OWU131097 PGQ131084:PGQ131097 PQM131084:PQM131097 QAI131084:QAI131097 QKE131084:QKE131097 QUA131084:QUA131097 RDW131084:RDW131097 RNS131084:RNS131097 RXO131084:RXO131097 SHK131084:SHK131097 SRG131084:SRG131097 TBC131084:TBC131097 TKY131084:TKY131097 TUU131084:TUU131097 UEQ131084:UEQ131097 UOM131084:UOM131097 UYI131084:UYI131097 VIE131084:VIE131097 VSA131084:VSA131097 WBW131084:WBW131097 WLS131084:WLS131097 WVO131084:WVO131097 G196620:G196633 JC196620:JC196633 SY196620:SY196633 ACU196620:ACU196633 AMQ196620:AMQ196633 AWM196620:AWM196633 BGI196620:BGI196633 BQE196620:BQE196633 CAA196620:CAA196633 CJW196620:CJW196633 CTS196620:CTS196633 DDO196620:DDO196633 DNK196620:DNK196633 DXG196620:DXG196633 EHC196620:EHC196633 EQY196620:EQY196633 FAU196620:FAU196633 FKQ196620:FKQ196633 FUM196620:FUM196633 GEI196620:GEI196633 GOE196620:GOE196633 GYA196620:GYA196633 HHW196620:HHW196633 HRS196620:HRS196633 IBO196620:IBO196633 ILK196620:ILK196633 IVG196620:IVG196633 JFC196620:JFC196633 JOY196620:JOY196633 JYU196620:JYU196633 KIQ196620:KIQ196633 KSM196620:KSM196633 LCI196620:LCI196633 LME196620:LME196633 LWA196620:LWA196633 MFW196620:MFW196633 MPS196620:MPS196633 MZO196620:MZO196633 NJK196620:NJK196633 NTG196620:NTG196633 ODC196620:ODC196633 OMY196620:OMY196633 OWU196620:OWU196633 PGQ196620:PGQ196633 PQM196620:PQM196633 QAI196620:QAI196633 QKE196620:QKE196633 QUA196620:QUA196633 RDW196620:RDW196633 RNS196620:RNS196633 RXO196620:RXO196633 SHK196620:SHK196633 SRG196620:SRG196633 TBC196620:TBC196633 TKY196620:TKY196633 TUU196620:TUU196633 UEQ196620:UEQ196633 UOM196620:UOM196633 UYI196620:UYI196633 VIE196620:VIE196633 VSA196620:VSA196633 WBW196620:WBW196633 WLS196620:WLS196633 WVO196620:WVO196633 G262156:G262169 JC262156:JC262169 SY262156:SY262169 ACU262156:ACU262169 AMQ262156:AMQ262169 AWM262156:AWM262169 BGI262156:BGI262169 BQE262156:BQE262169 CAA262156:CAA262169 CJW262156:CJW262169 CTS262156:CTS262169 DDO262156:DDO262169 DNK262156:DNK262169 DXG262156:DXG262169 EHC262156:EHC262169 EQY262156:EQY262169 FAU262156:FAU262169 FKQ262156:FKQ262169 FUM262156:FUM262169 GEI262156:GEI262169 GOE262156:GOE262169 GYA262156:GYA262169 HHW262156:HHW262169 HRS262156:HRS262169 IBO262156:IBO262169 ILK262156:ILK262169 IVG262156:IVG262169 JFC262156:JFC262169 JOY262156:JOY262169 JYU262156:JYU262169 KIQ262156:KIQ262169 KSM262156:KSM262169 LCI262156:LCI262169 LME262156:LME262169 LWA262156:LWA262169 MFW262156:MFW262169 MPS262156:MPS262169 MZO262156:MZO262169 NJK262156:NJK262169 NTG262156:NTG262169 ODC262156:ODC262169 OMY262156:OMY262169 OWU262156:OWU262169 PGQ262156:PGQ262169 PQM262156:PQM262169 QAI262156:QAI262169 QKE262156:QKE262169 QUA262156:QUA262169 RDW262156:RDW262169 RNS262156:RNS262169 RXO262156:RXO262169 SHK262156:SHK262169 SRG262156:SRG262169 TBC262156:TBC262169 TKY262156:TKY262169 TUU262156:TUU262169 UEQ262156:UEQ262169 UOM262156:UOM262169 UYI262156:UYI262169 VIE262156:VIE262169 VSA262156:VSA262169 WBW262156:WBW262169 WLS262156:WLS262169 WVO262156:WVO262169 G327692:G327705 JC327692:JC327705 SY327692:SY327705 ACU327692:ACU327705 AMQ327692:AMQ327705 AWM327692:AWM327705 BGI327692:BGI327705 BQE327692:BQE327705 CAA327692:CAA327705 CJW327692:CJW327705 CTS327692:CTS327705 DDO327692:DDO327705 DNK327692:DNK327705 DXG327692:DXG327705 EHC327692:EHC327705 EQY327692:EQY327705 FAU327692:FAU327705 FKQ327692:FKQ327705 FUM327692:FUM327705 GEI327692:GEI327705 GOE327692:GOE327705 GYA327692:GYA327705 HHW327692:HHW327705 HRS327692:HRS327705 IBO327692:IBO327705 ILK327692:ILK327705 IVG327692:IVG327705 JFC327692:JFC327705 JOY327692:JOY327705 JYU327692:JYU327705 KIQ327692:KIQ327705 KSM327692:KSM327705 LCI327692:LCI327705 LME327692:LME327705 LWA327692:LWA327705 MFW327692:MFW327705 MPS327692:MPS327705 MZO327692:MZO327705 NJK327692:NJK327705 NTG327692:NTG327705 ODC327692:ODC327705 OMY327692:OMY327705 OWU327692:OWU327705 PGQ327692:PGQ327705 PQM327692:PQM327705 QAI327692:QAI327705 QKE327692:QKE327705 QUA327692:QUA327705 RDW327692:RDW327705 RNS327692:RNS327705 RXO327692:RXO327705 SHK327692:SHK327705 SRG327692:SRG327705 TBC327692:TBC327705 TKY327692:TKY327705 TUU327692:TUU327705 UEQ327692:UEQ327705 UOM327692:UOM327705 UYI327692:UYI327705 VIE327692:VIE327705 VSA327692:VSA327705 WBW327692:WBW327705 WLS327692:WLS327705 WVO327692:WVO327705 G393228:G393241 JC393228:JC393241 SY393228:SY393241 ACU393228:ACU393241 AMQ393228:AMQ393241 AWM393228:AWM393241 BGI393228:BGI393241 BQE393228:BQE393241 CAA393228:CAA393241 CJW393228:CJW393241 CTS393228:CTS393241 DDO393228:DDO393241 DNK393228:DNK393241 DXG393228:DXG393241 EHC393228:EHC393241 EQY393228:EQY393241 FAU393228:FAU393241 FKQ393228:FKQ393241 FUM393228:FUM393241 GEI393228:GEI393241 GOE393228:GOE393241 GYA393228:GYA393241 HHW393228:HHW393241 HRS393228:HRS393241 IBO393228:IBO393241 ILK393228:ILK393241 IVG393228:IVG393241 JFC393228:JFC393241 JOY393228:JOY393241 JYU393228:JYU393241 KIQ393228:KIQ393241 KSM393228:KSM393241 LCI393228:LCI393241 LME393228:LME393241 LWA393228:LWA393241 MFW393228:MFW393241 MPS393228:MPS393241 MZO393228:MZO393241 NJK393228:NJK393241 NTG393228:NTG393241 ODC393228:ODC393241 OMY393228:OMY393241 OWU393228:OWU393241 PGQ393228:PGQ393241 PQM393228:PQM393241 QAI393228:QAI393241 QKE393228:QKE393241 QUA393228:QUA393241 RDW393228:RDW393241 RNS393228:RNS393241 RXO393228:RXO393241 SHK393228:SHK393241 SRG393228:SRG393241 TBC393228:TBC393241 TKY393228:TKY393241 TUU393228:TUU393241 UEQ393228:UEQ393241 UOM393228:UOM393241 UYI393228:UYI393241 VIE393228:VIE393241 VSA393228:VSA393241 WBW393228:WBW393241 WLS393228:WLS393241 WVO393228:WVO393241 G458764:G458777 JC458764:JC458777 SY458764:SY458777 ACU458764:ACU458777 AMQ458764:AMQ458777 AWM458764:AWM458777 BGI458764:BGI458777 BQE458764:BQE458777 CAA458764:CAA458777 CJW458764:CJW458777 CTS458764:CTS458777 DDO458764:DDO458777 DNK458764:DNK458777 DXG458764:DXG458777 EHC458764:EHC458777 EQY458764:EQY458777 FAU458764:FAU458777 FKQ458764:FKQ458777 FUM458764:FUM458777 GEI458764:GEI458777 GOE458764:GOE458777 GYA458764:GYA458777 HHW458764:HHW458777 HRS458764:HRS458777 IBO458764:IBO458777 ILK458764:ILK458777 IVG458764:IVG458777 JFC458764:JFC458777 JOY458764:JOY458777 JYU458764:JYU458777 KIQ458764:KIQ458777 KSM458764:KSM458777 LCI458764:LCI458777 LME458764:LME458777 LWA458764:LWA458777 MFW458764:MFW458777 MPS458764:MPS458777 MZO458764:MZO458777 NJK458764:NJK458777 NTG458764:NTG458777 ODC458764:ODC458777 OMY458764:OMY458777 OWU458764:OWU458777 PGQ458764:PGQ458777 PQM458764:PQM458777 QAI458764:QAI458777 QKE458764:QKE458777 QUA458764:QUA458777 RDW458764:RDW458777 RNS458764:RNS458777 RXO458764:RXO458777 SHK458764:SHK458777 SRG458764:SRG458777 TBC458764:TBC458777 TKY458764:TKY458777 TUU458764:TUU458777 UEQ458764:UEQ458777 UOM458764:UOM458777 UYI458764:UYI458777 VIE458764:VIE458777 VSA458764:VSA458777 WBW458764:WBW458777 WLS458764:WLS458777 WVO458764:WVO458777 G524300:G524313 JC524300:JC524313 SY524300:SY524313 ACU524300:ACU524313 AMQ524300:AMQ524313 AWM524300:AWM524313 BGI524300:BGI524313 BQE524300:BQE524313 CAA524300:CAA524313 CJW524300:CJW524313 CTS524300:CTS524313 DDO524300:DDO524313 DNK524300:DNK524313 DXG524300:DXG524313 EHC524300:EHC524313 EQY524300:EQY524313 FAU524300:FAU524313 FKQ524300:FKQ524313 FUM524300:FUM524313 GEI524300:GEI524313 GOE524300:GOE524313 GYA524300:GYA524313 HHW524300:HHW524313 HRS524300:HRS524313 IBO524300:IBO524313 ILK524300:ILK524313 IVG524300:IVG524313 JFC524300:JFC524313 JOY524300:JOY524313 JYU524300:JYU524313 KIQ524300:KIQ524313 KSM524300:KSM524313 LCI524300:LCI524313 LME524300:LME524313 LWA524300:LWA524313 MFW524300:MFW524313 MPS524300:MPS524313 MZO524300:MZO524313 NJK524300:NJK524313 NTG524300:NTG524313 ODC524300:ODC524313 OMY524300:OMY524313 OWU524300:OWU524313 PGQ524300:PGQ524313 PQM524300:PQM524313 QAI524300:QAI524313 QKE524300:QKE524313 QUA524300:QUA524313 RDW524300:RDW524313 RNS524300:RNS524313 RXO524300:RXO524313 SHK524300:SHK524313 SRG524300:SRG524313 TBC524300:TBC524313 TKY524300:TKY524313 TUU524300:TUU524313 UEQ524300:UEQ524313 UOM524300:UOM524313 UYI524300:UYI524313 VIE524300:VIE524313 VSA524300:VSA524313 WBW524300:WBW524313 WLS524300:WLS524313 WVO524300:WVO524313 G589836:G589849 JC589836:JC589849 SY589836:SY589849 ACU589836:ACU589849 AMQ589836:AMQ589849 AWM589836:AWM589849 BGI589836:BGI589849 BQE589836:BQE589849 CAA589836:CAA589849 CJW589836:CJW589849 CTS589836:CTS589849 DDO589836:DDO589849 DNK589836:DNK589849 DXG589836:DXG589849 EHC589836:EHC589849 EQY589836:EQY589849 FAU589836:FAU589849 FKQ589836:FKQ589849 FUM589836:FUM589849 GEI589836:GEI589849 GOE589836:GOE589849 GYA589836:GYA589849 HHW589836:HHW589849 HRS589836:HRS589849 IBO589836:IBO589849 ILK589836:ILK589849 IVG589836:IVG589849 JFC589836:JFC589849 JOY589836:JOY589849 JYU589836:JYU589849 KIQ589836:KIQ589849 KSM589836:KSM589849 LCI589836:LCI589849 LME589836:LME589849 LWA589836:LWA589849 MFW589836:MFW589849 MPS589836:MPS589849 MZO589836:MZO589849 NJK589836:NJK589849 NTG589836:NTG589849 ODC589836:ODC589849 OMY589836:OMY589849 OWU589836:OWU589849 PGQ589836:PGQ589849 PQM589836:PQM589849 QAI589836:QAI589849 QKE589836:QKE589849 QUA589836:QUA589849 RDW589836:RDW589849 RNS589836:RNS589849 RXO589836:RXO589849 SHK589836:SHK589849 SRG589836:SRG589849 TBC589836:TBC589849 TKY589836:TKY589849 TUU589836:TUU589849 UEQ589836:UEQ589849 UOM589836:UOM589849 UYI589836:UYI589849 VIE589836:VIE589849 VSA589836:VSA589849 WBW589836:WBW589849 WLS589836:WLS589849 WVO589836:WVO589849 G655372:G655385 JC655372:JC655385 SY655372:SY655385 ACU655372:ACU655385 AMQ655372:AMQ655385 AWM655372:AWM655385 BGI655372:BGI655385 BQE655372:BQE655385 CAA655372:CAA655385 CJW655372:CJW655385 CTS655372:CTS655385 DDO655372:DDO655385 DNK655372:DNK655385 DXG655372:DXG655385 EHC655372:EHC655385 EQY655372:EQY655385 FAU655372:FAU655385 FKQ655372:FKQ655385 FUM655372:FUM655385 GEI655372:GEI655385 GOE655372:GOE655385 GYA655372:GYA655385 HHW655372:HHW655385 HRS655372:HRS655385 IBO655372:IBO655385 ILK655372:ILK655385 IVG655372:IVG655385 JFC655372:JFC655385 JOY655372:JOY655385 JYU655372:JYU655385 KIQ655372:KIQ655385 KSM655372:KSM655385 LCI655372:LCI655385 LME655372:LME655385 LWA655372:LWA655385 MFW655372:MFW655385 MPS655372:MPS655385 MZO655372:MZO655385 NJK655372:NJK655385 NTG655372:NTG655385 ODC655372:ODC655385 OMY655372:OMY655385 OWU655372:OWU655385 PGQ655372:PGQ655385 PQM655372:PQM655385 QAI655372:QAI655385 QKE655372:QKE655385 QUA655372:QUA655385 RDW655372:RDW655385 RNS655372:RNS655385 RXO655372:RXO655385 SHK655372:SHK655385 SRG655372:SRG655385 TBC655372:TBC655385 TKY655372:TKY655385 TUU655372:TUU655385 UEQ655372:UEQ655385 UOM655372:UOM655385 UYI655372:UYI655385 VIE655372:VIE655385 VSA655372:VSA655385 WBW655372:WBW655385 WLS655372:WLS655385 WVO655372:WVO655385 G720908:G720921 JC720908:JC720921 SY720908:SY720921 ACU720908:ACU720921 AMQ720908:AMQ720921 AWM720908:AWM720921 BGI720908:BGI720921 BQE720908:BQE720921 CAA720908:CAA720921 CJW720908:CJW720921 CTS720908:CTS720921 DDO720908:DDO720921 DNK720908:DNK720921 DXG720908:DXG720921 EHC720908:EHC720921 EQY720908:EQY720921 FAU720908:FAU720921 FKQ720908:FKQ720921 FUM720908:FUM720921 GEI720908:GEI720921 GOE720908:GOE720921 GYA720908:GYA720921 HHW720908:HHW720921 HRS720908:HRS720921 IBO720908:IBO720921 ILK720908:ILK720921 IVG720908:IVG720921 JFC720908:JFC720921 JOY720908:JOY720921 JYU720908:JYU720921 KIQ720908:KIQ720921 KSM720908:KSM720921 LCI720908:LCI720921 LME720908:LME720921 LWA720908:LWA720921 MFW720908:MFW720921 MPS720908:MPS720921 MZO720908:MZO720921 NJK720908:NJK720921 NTG720908:NTG720921 ODC720908:ODC720921 OMY720908:OMY720921 OWU720908:OWU720921 PGQ720908:PGQ720921 PQM720908:PQM720921 QAI720908:QAI720921 QKE720908:QKE720921 QUA720908:QUA720921 RDW720908:RDW720921 RNS720908:RNS720921 RXO720908:RXO720921 SHK720908:SHK720921 SRG720908:SRG720921 TBC720908:TBC720921 TKY720908:TKY720921 TUU720908:TUU720921 UEQ720908:UEQ720921 UOM720908:UOM720921 UYI720908:UYI720921 VIE720908:VIE720921 VSA720908:VSA720921 WBW720908:WBW720921 WLS720908:WLS720921 WVO720908:WVO720921 G786444:G786457 JC786444:JC786457 SY786444:SY786457 ACU786444:ACU786457 AMQ786444:AMQ786457 AWM786444:AWM786457 BGI786444:BGI786457 BQE786444:BQE786457 CAA786444:CAA786457 CJW786444:CJW786457 CTS786444:CTS786457 DDO786444:DDO786457 DNK786444:DNK786457 DXG786444:DXG786457 EHC786444:EHC786457 EQY786444:EQY786457 FAU786444:FAU786457 FKQ786444:FKQ786457 FUM786444:FUM786457 GEI786444:GEI786457 GOE786444:GOE786457 GYA786444:GYA786457 HHW786444:HHW786457 HRS786444:HRS786457 IBO786444:IBO786457 ILK786444:ILK786457 IVG786444:IVG786457 JFC786444:JFC786457 JOY786444:JOY786457 JYU786444:JYU786457 KIQ786444:KIQ786457 KSM786444:KSM786457 LCI786444:LCI786457 LME786444:LME786457 LWA786444:LWA786457 MFW786444:MFW786457 MPS786444:MPS786457 MZO786444:MZO786457 NJK786444:NJK786457 NTG786444:NTG786457 ODC786444:ODC786457 OMY786444:OMY786457 OWU786444:OWU786457 PGQ786444:PGQ786457 PQM786444:PQM786457 QAI786444:QAI786457 QKE786444:QKE786457 QUA786444:QUA786457 RDW786444:RDW786457 RNS786444:RNS786457 RXO786444:RXO786457 SHK786444:SHK786457 SRG786444:SRG786457 TBC786444:TBC786457 TKY786444:TKY786457 TUU786444:TUU786457 UEQ786444:UEQ786457 UOM786444:UOM786457 UYI786444:UYI786457 VIE786444:VIE786457 VSA786444:VSA786457 WBW786444:WBW786457 WLS786444:WLS786457 WVO786444:WVO786457 G851980:G851993 JC851980:JC851993 SY851980:SY851993 ACU851980:ACU851993 AMQ851980:AMQ851993 AWM851980:AWM851993 BGI851980:BGI851993 BQE851980:BQE851993 CAA851980:CAA851993 CJW851980:CJW851993 CTS851980:CTS851993 DDO851980:DDO851993 DNK851980:DNK851993 DXG851980:DXG851993 EHC851980:EHC851993 EQY851980:EQY851993 FAU851980:FAU851993 FKQ851980:FKQ851993 FUM851980:FUM851993 GEI851980:GEI851993 GOE851980:GOE851993 GYA851980:GYA851993 HHW851980:HHW851993 HRS851980:HRS851993 IBO851980:IBO851993 ILK851980:ILK851993 IVG851980:IVG851993 JFC851980:JFC851993 JOY851980:JOY851993 JYU851980:JYU851993 KIQ851980:KIQ851993 KSM851980:KSM851993 LCI851980:LCI851993 LME851980:LME851993 LWA851980:LWA851993 MFW851980:MFW851993 MPS851980:MPS851993 MZO851980:MZO851993 NJK851980:NJK851993 NTG851980:NTG851993 ODC851980:ODC851993 OMY851980:OMY851993 OWU851980:OWU851993 PGQ851980:PGQ851993 PQM851980:PQM851993 QAI851980:QAI851993 QKE851980:QKE851993 QUA851980:QUA851993 RDW851980:RDW851993 RNS851980:RNS851993 RXO851980:RXO851993 SHK851980:SHK851993 SRG851980:SRG851993 TBC851980:TBC851993 TKY851980:TKY851993 TUU851980:TUU851993 UEQ851980:UEQ851993 UOM851980:UOM851993 UYI851980:UYI851993 VIE851980:VIE851993 VSA851980:VSA851993 WBW851980:WBW851993 WLS851980:WLS851993 WVO851980:WVO851993 G917516:G917529 JC917516:JC917529 SY917516:SY917529 ACU917516:ACU917529 AMQ917516:AMQ917529 AWM917516:AWM917529 BGI917516:BGI917529 BQE917516:BQE917529 CAA917516:CAA917529 CJW917516:CJW917529 CTS917516:CTS917529 DDO917516:DDO917529 DNK917516:DNK917529 DXG917516:DXG917529 EHC917516:EHC917529 EQY917516:EQY917529 FAU917516:FAU917529 FKQ917516:FKQ917529 FUM917516:FUM917529 GEI917516:GEI917529 GOE917516:GOE917529 GYA917516:GYA917529 HHW917516:HHW917529 HRS917516:HRS917529 IBO917516:IBO917529 ILK917516:ILK917529 IVG917516:IVG917529 JFC917516:JFC917529 JOY917516:JOY917529 JYU917516:JYU917529 KIQ917516:KIQ917529 KSM917516:KSM917529 LCI917516:LCI917529 LME917516:LME917529 LWA917516:LWA917529 MFW917516:MFW917529 MPS917516:MPS917529 MZO917516:MZO917529 NJK917516:NJK917529 NTG917516:NTG917529 ODC917516:ODC917529 OMY917516:OMY917529 OWU917516:OWU917529 PGQ917516:PGQ917529 PQM917516:PQM917529 QAI917516:QAI917529 QKE917516:QKE917529 QUA917516:QUA917529 RDW917516:RDW917529 RNS917516:RNS917529 RXO917516:RXO917529 SHK917516:SHK917529 SRG917516:SRG917529 TBC917516:TBC917529 TKY917516:TKY917529 TUU917516:TUU917529 UEQ917516:UEQ917529 UOM917516:UOM917529 UYI917516:UYI917529 VIE917516:VIE917529 VSA917516:VSA917529 WBW917516:WBW917529 WLS917516:WLS917529 WVO917516:WVO917529 G983052:G983065 JC983052:JC983065 SY983052:SY983065 ACU983052:ACU983065 AMQ983052:AMQ983065 AWM983052:AWM983065 BGI983052:BGI983065 BQE983052:BQE983065 CAA983052:CAA983065 CJW983052:CJW983065 CTS983052:CTS983065 DDO983052:DDO983065 DNK983052:DNK983065 DXG983052:DXG983065 EHC983052:EHC983065 EQY983052:EQY983065 FAU983052:FAU983065 FKQ983052:FKQ983065 FUM983052:FUM983065 GEI983052:GEI983065 GOE983052:GOE983065 GYA983052:GYA983065 HHW983052:HHW983065 HRS983052:HRS983065 IBO983052:IBO983065 ILK983052:ILK983065 IVG983052:IVG983065 JFC983052:JFC983065 JOY983052:JOY983065 JYU983052:JYU983065 KIQ983052:KIQ983065 KSM983052:KSM983065 LCI983052:LCI983065 LME983052:LME983065 LWA983052:LWA983065 MFW983052:MFW983065 MPS983052:MPS983065 MZO983052:MZO983065 NJK983052:NJK983065 NTG983052:NTG983065 ODC983052:ODC983065 OMY983052:OMY983065 OWU983052:OWU983065 PGQ983052:PGQ983065 PQM983052:PQM983065 QAI983052:QAI983065 QKE983052:QKE983065 QUA983052:QUA983065 RDW983052:RDW983065 RNS983052:RNS983065 RXO983052:RXO983065 SHK983052:SHK983065 SRG983052:SRG983065 TBC983052:TBC983065 TKY983052:TKY983065 TUU983052:TUU983065 UEQ983052:UEQ983065 UOM983052:UOM983065 UYI983052:UYI983065 VIE983052:VIE983065 VSA983052:VSA983065 WBW983052:WBW983065 WLS983052:WLS983065 WVO983052:WVO983065" xr:uid="{00000000-0002-0000-0400-000012000000}">
      <formula1>$AL$2:$AL$6</formula1>
    </dataValidation>
    <dataValidation type="list" allowBlank="1" showInputMessage="1" showErrorMessage="1" sqref="M25 JI25 TE25 ADA25 AMW25 AWS25 BGO25 BQK25 CAG25 CKC25 CTY25 DDU25 DNQ25 DXM25 EHI25 ERE25 FBA25 FKW25 FUS25 GEO25 GOK25 GYG25 HIC25 HRY25 IBU25 ILQ25 IVM25 JFI25 JPE25 JZA25 KIW25 KSS25 LCO25 LMK25 LWG25 MGC25 MPY25 MZU25 NJQ25 NTM25 ODI25 ONE25 OXA25 PGW25 PQS25 QAO25 QKK25 QUG25 REC25 RNY25 RXU25 SHQ25 SRM25 TBI25 TLE25 TVA25 UEW25 UOS25 UYO25 VIK25 VSG25 WCC25 WLY25 WVU25 M65561 JI65561 TE65561 ADA65561 AMW65561 AWS65561 BGO65561 BQK65561 CAG65561 CKC65561 CTY65561 DDU65561 DNQ65561 DXM65561 EHI65561 ERE65561 FBA65561 FKW65561 FUS65561 GEO65561 GOK65561 GYG65561 HIC65561 HRY65561 IBU65561 ILQ65561 IVM65561 JFI65561 JPE65561 JZA65561 KIW65561 KSS65561 LCO65561 LMK65561 LWG65561 MGC65561 MPY65561 MZU65561 NJQ65561 NTM65561 ODI65561 ONE65561 OXA65561 PGW65561 PQS65561 QAO65561 QKK65561 QUG65561 REC65561 RNY65561 RXU65561 SHQ65561 SRM65561 TBI65561 TLE65561 TVA65561 UEW65561 UOS65561 UYO65561 VIK65561 VSG65561 WCC65561 WLY65561 WVU65561 M131097 JI131097 TE131097 ADA131097 AMW131097 AWS131097 BGO131097 BQK131097 CAG131097 CKC131097 CTY131097 DDU131097 DNQ131097 DXM131097 EHI131097 ERE131097 FBA131097 FKW131097 FUS131097 GEO131097 GOK131097 GYG131097 HIC131097 HRY131097 IBU131097 ILQ131097 IVM131097 JFI131097 JPE131097 JZA131097 KIW131097 KSS131097 LCO131097 LMK131097 LWG131097 MGC131097 MPY131097 MZU131097 NJQ131097 NTM131097 ODI131097 ONE131097 OXA131097 PGW131097 PQS131097 QAO131097 QKK131097 QUG131097 REC131097 RNY131097 RXU131097 SHQ131097 SRM131097 TBI131097 TLE131097 TVA131097 UEW131097 UOS131097 UYO131097 VIK131097 VSG131097 WCC131097 WLY131097 WVU131097 M196633 JI196633 TE196633 ADA196633 AMW196633 AWS196633 BGO196633 BQK196633 CAG196633 CKC196633 CTY196633 DDU196633 DNQ196633 DXM196633 EHI196633 ERE196633 FBA196633 FKW196633 FUS196633 GEO196633 GOK196633 GYG196633 HIC196633 HRY196633 IBU196633 ILQ196633 IVM196633 JFI196633 JPE196633 JZA196633 KIW196633 KSS196633 LCO196633 LMK196633 LWG196633 MGC196633 MPY196633 MZU196633 NJQ196633 NTM196633 ODI196633 ONE196633 OXA196633 PGW196633 PQS196633 QAO196633 QKK196633 QUG196633 REC196633 RNY196633 RXU196633 SHQ196633 SRM196633 TBI196633 TLE196633 TVA196633 UEW196633 UOS196633 UYO196633 VIK196633 VSG196633 WCC196633 WLY196633 WVU196633 M262169 JI262169 TE262169 ADA262169 AMW262169 AWS262169 BGO262169 BQK262169 CAG262169 CKC262169 CTY262169 DDU262169 DNQ262169 DXM262169 EHI262169 ERE262169 FBA262169 FKW262169 FUS262169 GEO262169 GOK262169 GYG262169 HIC262169 HRY262169 IBU262169 ILQ262169 IVM262169 JFI262169 JPE262169 JZA262169 KIW262169 KSS262169 LCO262169 LMK262169 LWG262169 MGC262169 MPY262169 MZU262169 NJQ262169 NTM262169 ODI262169 ONE262169 OXA262169 PGW262169 PQS262169 QAO262169 QKK262169 QUG262169 REC262169 RNY262169 RXU262169 SHQ262169 SRM262169 TBI262169 TLE262169 TVA262169 UEW262169 UOS262169 UYO262169 VIK262169 VSG262169 WCC262169 WLY262169 WVU262169 M327705 JI327705 TE327705 ADA327705 AMW327705 AWS327705 BGO327705 BQK327705 CAG327705 CKC327705 CTY327705 DDU327705 DNQ327705 DXM327705 EHI327705 ERE327705 FBA327705 FKW327705 FUS327705 GEO327705 GOK327705 GYG327705 HIC327705 HRY327705 IBU327705 ILQ327705 IVM327705 JFI327705 JPE327705 JZA327705 KIW327705 KSS327705 LCO327705 LMK327705 LWG327705 MGC327705 MPY327705 MZU327705 NJQ327705 NTM327705 ODI327705 ONE327705 OXA327705 PGW327705 PQS327705 QAO327705 QKK327705 QUG327705 REC327705 RNY327705 RXU327705 SHQ327705 SRM327705 TBI327705 TLE327705 TVA327705 UEW327705 UOS327705 UYO327705 VIK327705 VSG327705 WCC327705 WLY327705 WVU327705 M393241 JI393241 TE393241 ADA393241 AMW393241 AWS393241 BGO393241 BQK393241 CAG393241 CKC393241 CTY393241 DDU393241 DNQ393241 DXM393241 EHI393241 ERE393241 FBA393241 FKW393241 FUS393241 GEO393241 GOK393241 GYG393241 HIC393241 HRY393241 IBU393241 ILQ393241 IVM393241 JFI393241 JPE393241 JZA393241 KIW393241 KSS393241 LCO393241 LMK393241 LWG393241 MGC393241 MPY393241 MZU393241 NJQ393241 NTM393241 ODI393241 ONE393241 OXA393241 PGW393241 PQS393241 QAO393241 QKK393241 QUG393241 REC393241 RNY393241 RXU393241 SHQ393241 SRM393241 TBI393241 TLE393241 TVA393241 UEW393241 UOS393241 UYO393241 VIK393241 VSG393241 WCC393241 WLY393241 WVU393241 M458777 JI458777 TE458777 ADA458777 AMW458777 AWS458777 BGO458777 BQK458777 CAG458777 CKC458777 CTY458777 DDU458777 DNQ458777 DXM458777 EHI458777 ERE458777 FBA458777 FKW458777 FUS458777 GEO458777 GOK458777 GYG458777 HIC458777 HRY458777 IBU458777 ILQ458777 IVM458777 JFI458777 JPE458777 JZA458777 KIW458777 KSS458777 LCO458777 LMK458777 LWG458777 MGC458777 MPY458777 MZU458777 NJQ458777 NTM458777 ODI458777 ONE458777 OXA458777 PGW458777 PQS458777 QAO458777 QKK458777 QUG458777 REC458777 RNY458777 RXU458777 SHQ458777 SRM458777 TBI458777 TLE458777 TVA458777 UEW458777 UOS458777 UYO458777 VIK458777 VSG458777 WCC458777 WLY458777 WVU458777 M524313 JI524313 TE524313 ADA524313 AMW524313 AWS524313 BGO524313 BQK524313 CAG524313 CKC524313 CTY524313 DDU524313 DNQ524313 DXM524313 EHI524313 ERE524313 FBA524313 FKW524313 FUS524313 GEO524313 GOK524313 GYG524313 HIC524313 HRY524313 IBU524313 ILQ524313 IVM524313 JFI524313 JPE524313 JZA524313 KIW524313 KSS524313 LCO524313 LMK524313 LWG524313 MGC524313 MPY524313 MZU524313 NJQ524313 NTM524313 ODI524313 ONE524313 OXA524313 PGW524313 PQS524313 QAO524313 QKK524313 QUG524313 REC524313 RNY524313 RXU524313 SHQ524313 SRM524313 TBI524313 TLE524313 TVA524313 UEW524313 UOS524313 UYO524313 VIK524313 VSG524313 WCC524313 WLY524313 WVU524313 M589849 JI589849 TE589849 ADA589849 AMW589849 AWS589849 BGO589849 BQK589849 CAG589849 CKC589849 CTY589849 DDU589849 DNQ589849 DXM589849 EHI589849 ERE589849 FBA589849 FKW589849 FUS589849 GEO589849 GOK589849 GYG589849 HIC589849 HRY589849 IBU589849 ILQ589849 IVM589849 JFI589849 JPE589849 JZA589849 KIW589849 KSS589849 LCO589849 LMK589849 LWG589849 MGC589849 MPY589849 MZU589849 NJQ589849 NTM589849 ODI589849 ONE589849 OXA589849 PGW589849 PQS589849 QAO589849 QKK589849 QUG589849 REC589849 RNY589849 RXU589849 SHQ589849 SRM589849 TBI589849 TLE589849 TVA589849 UEW589849 UOS589849 UYO589849 VIK589849 VSG589849 WCC589849 WLY589849 WVU589849 M655385 JI655385 TE655385 ADA655385 AMW655385 AWS655385 BGO655385 BQK655385 CAG655385 CKC655385 CTY655385 DDU655385 DNQ655385 DXM655385 EHI655385 ERE655385 FBA655385 FKW655385 FUS655385 GEO655385 GOK655385 GYG655385 HIC655385 HRY655385 IBU655385 ILQ655385 IVM655385 JFI655385 JPE655385 JZA655385 KIW655385 KSS655385 LCO655385 LMK655385 LWG655385 MGC655385 MPY655385 MZU655385 NJQ655385 NTM655385 ODI655385 ONE655385 OXA655385 PGW655385 PQS655385 QAO655385 QKK655385 QUG655385 REC655385 RNY655385 RXU655385 SHQ655385 SRM655385 TBI655385 TLE655385 TVA655385 UEW655385 UOS655385 UYO655385 VIK655385 VSG655385 WCC655385 WLY655385 WVU655385 M720921 JI720921 TE720921 ADA720921 AMW720921 AWS720921 BGO720921 BQK720921 CAG720921 CKC720921 CTY720921 DDU720921 DNQ720921 DXM720921 EHI720921 ERE720921 FBA720921 FKW720921 FUS720921 GEO720921 GOK720921 GYG720921 HIC720921 HRY720921 IBU720921 ILQ720921 IVM720921 JFI720921 JPE720921 JZA720921 KIW720921 KSS720921 LCO720921 LMK720921 LWG720921 MGC720921 MPY720921 MZU720921 NJQ720921 NTM720921 ODI720921 ONE720921 OXA720921 PGW720921 PQS720921 QAO720921 QKK720921 QUG720921 REC720921 RNY720921 RXU720921 SHQ720921 SRM720921 TBI720921 TLE720921 TVA720921 UEW720921 UOS720921 UYO720921 VIK720921 VSG720921 WCC720921 WLY720921 WVU720921 M786457 JI786457 TE786457 ADA786457 AMW786457 AWS786457 BGO786457 BQK786457 CAG786457 CKC786457 CTY786457 DDU786457 DNQ786457 DXM786457 EHI786457 ERE786457 FBA786457 FKW786457 FUS786457 GEO786457 GOK786457 GYG786457 HIC786457 HRY786457 IBU786457 ILQ786457 IVM786457 JFI786457 JPE786457 JZA786457 KIW786457 KSS786457 LCO786457 LMK786457 LWG786457 MGC786457 MPY786457 MZU786457 NJQ786457 NTM786457 ODI786457 ONE786457 OXA786457 PGW786457 PQS786457 QAO786457 QKK786457 QUG786457 REC786457 RNY786457 RXU786457 SHQ786457 SRM786457 TBI786457 TLE786457 TVA786457 UEW786457 UOS786457 UYO786457 VIK786457 VSG786457 WCC786457 WLY786457 WVU786457 M851993 JI851993 TE851993 ADA851993 AMW851993 AWS851993 BGO851993 BQK851993 CAG851993 CKC851993 CTY851993 DDU851993 DNQ851993 DXM851993 EHI851993 ERE851993 FBA851993 FKW851993 FUS851993 GEO851993 GOK851993 GYG851993 HIC851993 HRY851993 IBU851993 ILQ851993 IVM851993 JFI851993 JPE851993 JZA851993 KIW851993 KSS851993 LCO851993 LMK851993 LWG851993 MGC851993 MPY851993 MZU851993 NJQ851993 NTM851993 ODI851993 ONE851993 OXA851993 PGW851993 PQS851993 QAO851993 QKK851993 QUG851993 REC851993 RNY851993 RXU851993 SHQ851993 SRM851993 TBI851993 TLE851993 TVA851993 UEW851993 UOS851993 UYO851993 VIK851993 VSG851993 WCC851993 WLY851993 WVU851993 M917529 JI917529 TE917529 ADA917529 AMW917529 AWS917529 BGO917529 BQK917529 CAG917529 CKC917529 CTY917529 DDU917529 DNQ917529 DXM917529 EHI917529 ERE917529 FBA917529 FKW917529 FUS917529 GEO917529 GOK917529 GYG917529 HIC917529 HRY917529 IBU917529 ILQ917529 IVM917529 JFI917529 JPE917529 JZA917529 KIW917529 KSS917529 LCO917529 LMK917529 LWG917529 MGC917529 MPY917529 MZU917529 NJQ917529 NTM917529 ODI917529 ONE917529 OXA917529 PGW917529 PQS917529 QAO917529 QKK917529 QUG917529 REC917529 RNY917529 RXU917529 SHQ917529 SRM917529 TBI917529 TLE917529 TVA917529 UEW917529 UOS917529 UYO917529 VIK917529 VSG917529 WCC917529 WLY917529 WVU917529 M983065 JI983065 TE983065 ADA983065 AMW983065 AWS983065 BGO983065 BQK983065 CAG983065 CKC983065 CTY983065 DDU983065 DNQ983065 DXM983065 EHI983065 ERE983065 FBA983065 FKW983065 FUS983065 GEO983065 GOK983065 GYG983065 HIC983065 HRY983065 IBU983065 ILQ983065 IVM983065 JFI983065 JPE983065 JZA983065 KIW983065 KSS983065 LCO983065 LMK983065 LWG983065 MGC983065 MPY983065 MZU983065 NJQ983065 NTM983065 ODI983065 ONE983065 OXA983065 PGW983065 PQS983065 QAO983065 QKK983065 QUG983065 REC983065 RNY983065 RXU983065 SHQ983065 SRM983065 TBI983065 TLE983065 TVA983065 UEW983065 UOS983065 UYO983065 VIK983065 VSG983065 WCC983065 WLY983065 WVU983065 M18 JI18 TE18 ADA18 AMW18 AWS18 BGO18 BQK18 CAG18 CKC18 CTY18 DDU18 DNQ18 DXM18 EHI18 ERE18 FBA18 FKW18 FUS18 GEO18 GOK18 GYG18 HIC18 HRY18 IBU18 ILQ18 IVM18 JFI18 JPE18 JZA18 KIW18 KSS18 LCO18 LMK18 LWG18 MGC18 MPY18 MZU18 NJQ18 NTM18 ODI18 ONE18 OXA18 PGW18 PQS18 QAO18 QKK18 QUG18 REC18 RNY18 RXU18 SHQ18 SRM18 TBI18 TLE18 TVA18 UEW18 UOS18 UYO18 VIK18 VSG18 WCC18 WLY18 WVU18 M65554 JI65554 TE65554 ADA65554 AMW65554 AWS65554 BGO65554 BQK65554 CAG65554 CKC65554 CTY65554 DDU65554 DNQ65554 DXM65554 EHI65554 ERE65554 FBA65554 FKW65554 FUS65554 GEO65554 GOK65554 GYG65554 HIC65554 HRY65554 IBU65554 ILQ65554 IVM65554 JFI65554 JPE65554 JZA65554 KIW65554 KSS65554 LCO65554 LMK65554 LWG65554 MGC65554 MPY65554 MZU65554 NJQ65554 NTM65554 ODI65554 ONE65554 OXA65554 PGW65554 PQS65554 QAO65554 QKK65554 QUG65554 REC65554 RNY65554 RXU65554 SHQ65554 SRM65554 TBI65554 TLE65554 TVA65554 UEW65554 UOS65554 UYO65554 VIK65554 VSG65554 WCC65554 WLY65554 WVU65554 M131090 JI131090 TE131090 ADA131090 AMW131090 AWS131090 BGO131090 BQK131090 CAG131090 CKC131090 CTY131090 DDU131090 DNQ131090 DXM131090 EHI131090 ERE131090 FBA131090 FKW131090 FUS131090 GEO131090 GOK131090 GYG131090 HIC131090 HRY131090 IBU131090 ILQ131090 IVM131090 JFI131090 JPE131090 JZA131090 KIW131090 KSS131090 LCO131090 LMK131090 LWG131090 MGC131090 MPY131090 MZU131090 NJQ131090 NTM131090 ODI131090 ONE131090 OXA131090 PGW131090 PQS131090 QAO131090 QKK131090 QUG131090 REC131090 RNY131090 RXU131090 SHQ131090 SRM131090 TBI131090 TLE131090 TVA131090 UEW131090 UOS131090 UYO131090 VIK131090 VSG131090 WCC131090 WLY131090 WVU131090 M196626 JI196626 TE196626 ADA196626 AMW196626 AWS196626 BGO196626 BQK196626 CAG196626 CKC196626 CTY196626 DDU196626 DNQ196626 DXM196626 EHI196626 ERE196626 FBA196626 FKW196626 FUS196626 GEO196626 GOK196626 GYG196626 HIC196626 HRY196626 IBU196626 ILQ196626 IVM196626 JFI196626 JPE196626 JZA196626 KIW196626 KSS196626 LCO196626 LMK196626 LWG196626 MGC196626 MPY196626 MZU196626 NJQ196626 NTM196626 ODI196626 ONE196626 OXA196626 PGW196626 PQS196626 QAO196626 QKK196626 QUG196626 REC196626 RNY196626 RXU196626 SHQ196626 SRM196626 TBI196626 TLE196626 TVA196626 UEW196626 UOS196626 UYO196626 VIK196626 VSG196626 WCC196626 WLY196626 WVU196626 M262162 JI262162 TE262162 ADA262162 AMW262162 AWS262162 BGO262162 BQK262162 CAG262162 CKC262162 CTY262162 DDU262162 DNQ262162 DXM262162 EHI262162 ERE262162 FBA262162 FKW262162 FUS262162 GEO262162 GOK262162 GYG262162 HIC262162 HRY262162 IBU262162 ILQ262162 IVM262162 JFI262162 JPE262162 JZA262162 KIW262162 KSS262162 LCO262162 LMK262162 LWG262162 MGC262162 MPY262162 MZU262162 NJQ262162 NTM262162 ODI262162 ONE262162 OXA262162 PGW262162 PQS262162 QAO262162 QKK262162 QUG262162 REC262162 RNY262162 RXU262162 SHQ262162 SRM262162 TBI262162 TLE262162 TVA262162 UEW262162 UOS262162 UYO262162 VIK262162 VSG262162 WCC262162 WLY262162 WVU262162 M327698 JI327698 TE327698 ADA327698 AMW327698 AWS327698 BGO327698 BQK327698 CAG327698 CKC327698 CTY327698 DDU327698 DNQ327698 DXM327698 EHI327698 ERE327698 FBA327698 FKW327698 FUS327698 GEO327698 GOK327698 GYG327698 HIC327698 HRY327698 IBU327698 ILQ327698 IVM327698 JFI327698 JPE327698 JZA327698 KIW327698 KSS327698 LCO327698 LMK327698 LWG327698 MGC327698 MPY327698 MZU327698 NJQ327698 NTM327698 ODI327698 ONE327698 OXA327698 PGW327698 PQS327698 QAO327698 QKK327698 QUG327698 REC327698 RNY327698 RXU327698 SHQ327698 SRM327698 TBI327698 TLE327698 TVA327698 UEW327698 UOS327698 UYO327698 VIK327698 VSG327698 WCC327698 WLY327698 WVU327698 M393234 JI393234 TE393234 ADA393234 AMW393234 AWS393234 BGO393234 BQK393234 CAG393234 CKC393234 CTY393234 DDU393234 DNQ393234 DXM393234 EHI393234 ERE393234 FBA393234 FKW393234 FUS393234 GEO393234 GOK393234 GYG393234 HIC393234 HRY393234 IBU393234 ILQ393234 IVM393234 JFI393234 JPE393234 JZA393234 KIW393234 KSS393234 LCO393234 LMK393234 LWG393234 MGC393234 MPY393234 MZU393234 NJQ393234 NTM393234 ODI393234 ONE393234 OXA393234 PGW393234 PQS393234 QAO393234 QKK393234 QUG393234 REC393234 RNY393234 RXU393234 SHQ393234 SRM393234 TBI393234 TLE393234 TVA393234 UEW393234 UOS393234 UYO393234 VIK393234 VSG393234 WCC393234 WLY393234 WVU393234 M458770 JI458770 TE458770 ADA458770 AMW458770 AWS458770 BGO458770 BQK458770 CAG458770 CKC458770 CTY458770 DDU458770 DNQ458770 DXM458770 EHI458770 ERE458770 FBA458770 FKW458770 FUS458770 GEO458770 GOK458770 GYG458770 HIC458770 HRY458770 IBU458770 ILQ458770 IVM458770 JFI458770 JPE458770 JZA458770 KIW458770 KSS458770 LCO458770 LMK458770 LWG458770 MGC458770 MPY458770 MZU458770 NJQ458770 NTM458770 ODI458770 ONE458770 OXA458770 PGW458770 PQS458770 QAO458770 QKK458770 QUG458770 REC458770 RNY458770 RXU458770 SHQ458770 SRM458770 TBI458770 TLE458770 TVA458770 UEW458770 UOS458770 UYO458770 VIK458770 VSG458770 WCC458770 WLY458770 WVU458770 M524306 JI524306 TE524306 ADA524306 AMW524306 AWS524306 BGO524306 BQK524306 CAG524306 CKC524306 CTY524306 DDU524306 DNQ524306 DXM524306 EHI524306 ERE524306 FBA524306 FKW524306 FUS524306 GEO524306 GOK524306 GYG524306 HIC524306 HRY524306 IBU524306 ILQ524306 IVM524306 JFI524306 JPE524306 JZA524306 KIW524306 KSS524306 LCO524306 LMK524306 LWG524306 MGC524306 MPY524306 MZU524306 NJQ524306 NTM524306 ODI524306 ONE524306 OXA524306 PGW524306 PQS524306 QAO524306 QKK524306 QUG524306 REC524306 RNY524306 RXU524306 SHQ524306 SRM524306 TBI524306 TLE524306 TVA524306 UEW524306 UOS524306 UYO524306 VIK524306 VSG524306 WCC524306 WLY524306 WVU524306 M589842 JI589842 TE589842 ADA589842 AMW589842 AWS589842 BGO589842 BQK589842 CAG589842 CKC589842 CTY589842 DDU589842 DNQ589842 DXM589842 EHI589842 ERE589842 FBA589842 FKW589842 FUS589842 GEO589842 GOK589842 GYG589842 HIC589842 HRY589842 IBU589842 ILQ589842 IVM589842 JFI589842 JPE589842 JZA589842 KIW589842 KSS589842 LCO589842 LMK589842 LWG589842 MGC589842 MPY589842 MZU589842 NJQ589842 NTM589842 ODI589842 ONE589842 OXA589842 PGW589842 PQS589842 QAO589842 QKK589842 QUG589842 REC589842 RNY589842 RXU589842 SHQ589842 SRM589842 TBI589842 TLE589842 TVA589842 UEW589842 UOS589842 UYO589842 VIK589842 VSG589842 WCC589842 WLY589842 WVU589842 M655378 JI655378 TE655378 ADA655378 AMW655378 AWS655378 BGO655378 BQK655378 CAG655378 CKC655378 CTY655378 DDU655378 DNQ655378 DXM655378 EHI655378 ERE655378 FBA655378 FKW655378 FUS655378 GEO655378 GOK655378 GYG655378 HIC655378 HRY655378 IBU655378 ILQ655378 IVM655378 JFI655378 JPE655378 JZA655378 KIW655378 KSS655378 LCO655378 LMK655378 LWG655378 MGC655378 MPY655378 MZU655378 NJQ655378 NTM655378 ODI655378 ONE655378 OXA655378 PGW655378 PQS655378 QAO655378 QKK655378 QUG655378 REC655378 RNY655378 RXU655378 SHQ655378 SRM655378 TBI655378 TLE655378 TVA655378 UEW655378 UOS655378 UYO655378 VIK655378 VSG655378 WCC655378 WLY655378 WVU655378 M720914 JI720914 TE720914 ADA720914 AMW720914 AWS720914 BGO720914 BQK720914 CAG720914 CKC720914 CTY720914 DDU720914 DNQ720914 DXM720914 EHI720914 ERE720914 FBA720914 FKW720914 FUS720914 GEO720914 GOK720914 GYG720914 HIC720914 HRY720914 IBU720914 ILQ720914 IVM720914 JFI720914 JPE720914 JZA720914 KIW720914 KSS720914 LCO720914 LMK720914 LWG720914 MGC720914 MPY720914 MZU720914 NJQ720914 NTM720914 ODI720914 ONE720914 OXA720914 PGW720914 PQS720914 QAO720914 QKK720914 QUG720914 REC720914 RNY720914 RXU720914 SHQ720914 SRM720914 TBI720914 TLE720914 TVA720914 UEW720914 UOS720914 UYO720914 VIK720914 VSG720914 WCC720914 WLY720914 WVU720914 M786450 JI786450 TE786450 ADA786450 AMW786450 AWS786450 BGO786450 BQK786450 CAG786450 CKC786450 CTY786450 DDU786450 DNQ786450 DXM786450 EHI786450 ERE786450 FBA786450 FKW786450 FUS786450 GEO786450 GOK786450 GYG786450 HIC786450 HRY786450 IBU786450 ILQ786450 IVM786450 JFI786450 JPE786450 JZA786450 KIW786450 KSS786450 LCO786450 LMK786450 LWG786450 MGC786450 MPY786450 MZU786450 NJQ786450 NTM786450 ODI786450 ONE786450 OXA786450 PGW786450 PQS786450 QAO786450 QKK786450 QUG786450 REC786450 RNY786450 RXU786450 SHQ786450 SRM786450 TBI786450 TLE786450 TVA786450 UEW786450 UOS786450 UYO786450 VIK786450 VSG786450 WCC786450 WLY786450 WVU786450 M851986 JI851986 TE851986 ADA851986 AMW851986 AWS851986 BGO851986 BQK851986 CAG851986 CKC851986 CTY851986 DDU851986 DNQ851986 DXM851986 EHI851986 ERE851986 FBA851986 FKW851986 FUS851986 GEO851986 GOK851986 GYG851986 HIC851986 HRY851986 IBU851986 ILQ851986 IVM851986 JFI851986 JPE851986 JZA851986 KIW851986 KSS851986 LCO851986 LMK851986 LWG851986 MGC851986 MPY851986 MZU851986 NJQ851986 NTM851986 ODI851986 ONE851986 OXA851986 PGW851986 PQS851986 QAO851986 QKK851986 QUG851986 REC851986 RNY851986 RXU851986 SHQ851986 SRM851986 TBI851986 TLE851986 TVA851986 UEW851986 UOS851986 UYO851986 VIK851986 VSG851986 WCC851986 WLY851986 WVU851986 M917522 JI917522 TE917522 ADA917522 AMW917522 AWS917522 BGO917522 BQK917522 CAG917522 CKC917522 CTY917522 DDU917522 DNQ917522 DXM917522 EHI917522 ERE917522 FBA917522 FKW917522 FUS917522 GEO917522 GOK917522 GYG917522 HIC917522 HRY917522 IBU917522 ILQ917522 IVM917522 JFI917522 JPE917522 JZA917522 KIW917522 KSS917522 LCO917522 LMK917522 LWG917522 MGC917522 MPY917522 MZU917522 NJQ917522 NTM917522 ODI917522 ONE917522 OXA917522 PGW917522 PQS917522 QAO917522 QKK917522 QUG917522 REC917522 RNY917522 RXU917522 SHQ917522 SRM917522 TBI917522 TLE917522 TVA917522 UEW917522 UOS917522 UYO917522 VIK917522 VSG917522 WCC917522 WLY917522 WVU917522 M983058 JI983058 TE983058 ADA983058 AMW983058 AWS983058 BGO983058 BQK983058 CAG983058 CKC983058 CTY983058 DDU983058 DNQ983058 DXM983058 EHI983058 ERE983058 FBA983058 FKW983058 FUS983058 GEO983058 GOK983058 GYG983058 HIC983058 HRY983058 IBU983058 ILQ983058 IVM983058 JFI983058 JPE983058 JZA983058 KIW983058 KSS983058 LCO983058 LMK983058 LWG983058 MGC983058 MPY983058 MZU983058 NJQ983058 NTM983058 ODI983058 ONE983058 OXA983058 PGW983058 PQS983058 QAO983058 QKK983058 QUG983058 REC983058 RNY983058 RXU983058 SHQ983058 SRM983058 TBI983058 TLE983058 TVA983058 UEW983058 UOS983058 UYO983058 VIK983058 VSG983058 WCC983058 WLY983058 WVU983058" xr:uid="{00000000-0002-0000-0400-000013000000}">
      <formula1>$AH$9:$AJ$9</formula1>
    </dataValidation>
    <dataValidation type="list" allowBlank="1" showInputMessage="1" showErrorMessage="1" sqref="H19:H25 JD19:JD25 SZ19:SZ25 ACV19:ACV25 AMR19:AMR25 AWN19:AWN25 BGJ19:BGJ25 BQF19:BQF25 CAB19:CAB25 CJX19:CJX25 CTT19:CTT25 DDP19:DDP25 DNL19:DNL25 DXH19:DXH25 EHD19:EHD25 EQZ19:EQZ25 FAV19:FAV25 FKR19:FKR25 FUN19:FUN25 GEJ19:GEJ25 GOF19:GOF25 GYB19:GYB25 HHX19:HHX25 HRT19:HRT25 IBP19:IBP25 ILL19:ILL25 IVH19:IVH25 JFD19:JFD25 JOZ19:JOZ25 JYV19:JYV25 KIR19:KIR25 KSN19:KSN25 LCJ19:LCJ25 LMF19:LMF25 LWB19:LWB25 MFX19:MFX25 MPT19:MPT25 MZP19:MZP25 NJL19:NJL25 NTH19:NTH25 ODD19:ODD25 OMZ19:OMZ25 OWV19:OWV25 PGR19:PGR25 PQN19:PQN25 QAJ19:QAJ25 QKF19:QKF25 QUB19:QUB25 RDX19:RDX25 RNT19:RNT25 RXP19:RXP25 SHL19:SHL25 SRH19:SRH25 TBD19:TBD25 TKZ19:TKZ25 TUV19:TUV25 UER19:UER25 UON19:UON25 UYJ19:UYJ25 VIF19:VIF25 VSB19:VSB25 WBX19:WBX25 WLT19:WLT25 WVP19:WVP25 H65555:H65561 JD65555:JD65561 SZ65555:SZ65561 ACV65555:ACV65561 AMR65555:AMR65561 AWN65555:AWN65561 BGJ65555:BGJ65561 BQF65555:BQF65561 CAB65555:CAB65561 CJX65555:CJX65561 CTT65555:CTT65561 DDP65555:DDP65561 DNL65555:DNL65561 DXH65555:DXH65561 EHD65555:EHD65561 EQZ65555:EQZ65561 FAV65555:FAV65561 FKR65555:FKR65561 FUN65555:FUN65561 GEJ65555:GEJ65561 GOF65555:GOF65561 GYB65555:GYB65561 HHX65555:HHX65561 HRT65555:HRT65561 IBP65555:IBP65561 ILL65555:ILL65561 IVH65555:IVH65561 JFD65555:JFD65561 JOZ65555:JOZ65561 JYV65555:JYV65561 KIR65555:KIR65561 KSN65555:KSN65561 LCJ65555:LCJ65561 LMF65555:LMF65561 LWB65555:LWB65561 MFX65555:MFX65561 MPT65555:MPT65561 MZP65555:MZP65561 NJL65555:NJL65561 NTH65555:NTH65561 ODD65555:ODD65561 OMZ65555:OMZ65561 OWV65555:OWV65561 PGR65555:PGR65561 PQN65555:PQN65561 QAJ65555:QAJ65561 QKF65555:QKF65561 QUB65555:QUB65561 RDX65555:RDX65561 RNT65555:RNT65561 RXP65555:RXP65561 SHL65555:SHL65561 SRH65555:SRH65561 TBD65555:TBD65561 TKZ65555:TKZ65561 TUV65555:TUV65561 UER65555:UER65561 UON65555:UON65561 UYJ65555:UYJ65561 VIF65555:VIF65561 VSB65555:VSB65561 WBX65555:WBX65561 WLT65555:WLT65561 WVP65555:WVP65561 H131091:H131097 JD131091:JD131097 SZ131091:SZ131097 ACV131091:ACV131097 AMR131091:AMR131097 AWN131091:AWN131097 BGJ131091:BGJ131097 BQF131091:BQF131097 CAB131091:CAB131097 CJX131091:CJX131097 CTT131091:CTT131097 DDP131091:DDP131097 DNL131091:DNL131097 DXH131091:DXH131097 EHD131091:EHD131097 EQZ131091:EQZ131097 FAV131091:FAV131097 FKR131091:FKR131097 FUN131091:FUN131097 GEJ131091:GEJ131097 GOF131091:GOF131097 GYB131091:GYB131097 HHX131091:HHX131097 HRT131091:HRT131097 IBP131091:IBP131097 ILL131091:ILL131097 IVH131091:IVH131097 JFD131091:JFD131097 JOZ131091:JOZ131097 JYV131091:JYV131097 KIR131091:KIR131097 KSN131091:KSN131097 LCJ131091:LCJ131097 LMF131091:LMF131097 LWB131091:LWB131097 MFX131091:MFX131097 MPT131091:MPT131097 MZP131091:MZP131097 NJL131091:NJL131097 NTH131091:NTH131097 ODD131091:ODD131097 OMZ131091:OMZ131097 OWV131091:OWV131097 PGR131091:PGR131097 PQN131091:PQN131097 QAJ131091:QAJ131097 QKF131091:QKF131097 QUB131091:QUB131097 RDX131091:RDX131097 RNT131091:RNT131097 RXP131091:RXP131097 SHL131091:SHL131097 SRH131091:SRH131097 TBD131091:TBD131097 TKZ131091:TKZ131097 TUV131091:TUV131097 UER131091:UER131097 UON131091:UON131097 UYJ131091:UYJ131097 VIF131091:VIF131097 VSB131091:VSB131097 WBX131091:WBX131097 WLT131091:WLT131097 WVP131091:WVP131097 H196627:H196633 JD196627:JD196633 SZ196627:SZ196633 ACV196627:ACV196633 AMR196627:AMR196633 AWN196627:AWN196633 BGJ196627:BGJ196633 BQF196627:BQF196633 CAB196627:CAB196633 CJX196627:CJX196633 CTT196627:CTT196633 DDP196627:DDP196633 DNL196627:DNL196633 DXH196627:DXH196633 EHD196627:EHD196633 EQZ196627:EQZ196633 FAV196627:FAV196633 FKR196627:FKR196633 FUN196627:FUN196633 GEJ196627:GEJ196633 GOF196627:GOF196633 GYB196627:GYB196633 HHX196627:HHX196633 HRT196627:HRT196633 IBP196627:IBP196633 ILL196627:ILL196633 IVH196627:IVH196633 JFD196627:JFD196633 JOZ196627:JOZ196633 JYV196627:JYV196633 KIR196627:KIR196633 KSN196627:KSN196633 LCJ196627:LCJ196633 LMF196627:LMF196633 LWB196627:LWB196633 MFX196627:MFX196633 MPT196627:MPT196633 MZP196627:MZP196633 NJL196627:NJL196633 NTH196627:NTH196633 ODD196627:ODD196633 OMZ196627:OMZ196633 OWV196627:OWV196633 PGR196627:PGR196633 PQN196627:PQN196633 QAJ196627:QAJ196633 QKF196627:QKF196633 QUB196627:QUB196633 RDX196627:RDX196633 RNT196627:RNT196633 RXP196627:RXP196633 SHL196627:SHL196633 SRH196627:SRH196633 TBD196627:TBD196633 TKZ196627:TKZ196633 TUV196627:TUV196633 UER196627:UER196633 UON196627:UON196633 UYJ196627:UYJ196633 VIF196627:VIF196633 VSB196627:VSB196633 WBX196627:WBX196633 WLT196627:WLT196633 WVP196627:WVP196633 H262163:H262169 JD262163:JD262169 SZ262163:SZ262169 ACV262163:ACV262169 AMR262163:AMR262169 AWN262163:AWN262169 BGJ262163:BGJ262169 BQF262163:BQF262169 CAB262163:CAB262169 CJX262163:CJX262169 CTT262163:CTT262169 DDP262163:DDP262169 DNL262163:DNL262169 DXH262163:DXH262169 EHD262163:EHD262169 EQZ262163:EQZ262169 FAV262163:FAV262169 FKR262163:FKR262169 FUN262163:FUN262169 GEJ262163:GEJ262169 GOF262163:GOF262169 GYB262163:GYB262169 HHX262163:HHX262169 HRT262163:HRT262169 IBP262163:IBP262169 ILL262163:ILL262169 IVH262163:IVH262169 JFD262163:JFD262169 JOZ262163:JOZ262169 JYV262163:JYV262169 KIR262163:KIR262169 KSN262163:KSN262169 LCJ262163:LCJ262169 LMF262163:LMF262169 LWB262163:LWB262169 MFX262163:MFX262169 MPT262163:MPT262169 MZP262163:MZP262169 NJL262163:NJL262169 NTH262163:NTH262169 ODD262163:ODD262169 OMZ262163:OMZ262169 OWV262163:OWV262169 PGR262163:PGR262169 PQN262163:PQN262169 QAJ262163:QAJ262169 QKF262163:QKF262169 QUB262163:QUB262169 RDX262163:RDX262169 RNT262163:RNT262169 RXP262163:RXP262169 SHL262163:SHL262169 SRH262163:SRH262169 TBD262163:TBD262169 TKZ262163:TKZ262169 TUV262163:TUV262169 UER262163:UER262169 UON262163:UON262169 UYJ262163:UYJ262169 VIF262163:VIF262169 VSB262163:VSB262169 WBX262163:WBX262169 WLT262163:WLT262169 WVP262163:WVP262169 H327699:H327705 JD327699:JD327705 SZ327699:SZ327705 ACV327699:ACV327705 AMR327699:AMR327705 AWN327699:AWN327705 BGJ327699:BGJ327705 BQF327699:BQF327705 CAB327699:CAB327705 CJX327699:CJX327705 CTT327699:CTT327705 DDP327699:DDP327705 DNL327699:DNL327705 DXH327699:DXH327705 EHD327699:EHD327705 EQZ327699:EQZ327705 FAV327699:FAV327705 FKR327699:FKR327705 FUN327699:FUN327705 GEJ327699:GEJ327705 GOF327699:GOF327705 GYB327699:GYB327705 HHX327699:HHX327705 HRT327699:HRT327705 IBP327699:IBP327705 ILL327699:ILL327705 IVH327699:IVH327705 JFD327699:JFD327705 JOZ327699:JOZ327705 JYV327699:JYV327705 KIR327699:KIR327705 KSN327699:KSN327705 LCJ327699:LCJ327705 LMF327699:LMF327705 LWB327699:LWB327705 MFX327699:MFX327705 MPT327699:MPT327705 MZP327699:MZP327705 NJL327699:NJL327705 NTH327699:NTH327705 ODD327699:ODD327705 OMZ327699:OMZ327705 OWV327699:OWV327705 PGR327699:PGR327705 PQN327699:PQN327705 QAJ327699:QAJ327705 QKF327699:QKF327705 QUB327699:QUB327705 RDX327699:RDX327705 RNT327699:RNT327705 RXP327699:RXP327705 SHL327699:SHL327705 SRH327699:SRH327705 TBD327699:TBD327705 TKZ327699:TKZ327705 TUV327699:TUV327705 UER327699:UER327705 UON327699:UON327705 UYJ327699:UYJ327705 VIF327699:VIF327705 VSB327699:VSB327705 WBX327699:WBX327705 WLT327699:WLT327705 WVP327699:WVP327705 H393235:H393241 JD393235:JD393241 SZ393235:SZ393241 ACV393235:ACV393241 AMR393235:AMR393241 AWN393235:AWN393241 BGJ393235:BGJ393241 BQF393235:BQF393241 CAB393235:CAB393241 CJX393235:CJX393241 CTT393235:CTT393241 DDP393235:DDP393241 DNL393235:DNL393241 DXH393235:DXH393241 EHD393235:EHD393241 EQZ393235:EQZ393241 FAV393235:FAV393241 FKR393235:FKR393241 FUN393235:FUN393241 GEJ393235:GEJ393241 GOF393235:GOF393241 GYB393235:GYB393241 HHX393235:HHX393241 HRT393235:HRT393241 IBP393235:IBP393241 ILL393235:ILL393241 IVH393235:IVH393241 JFD393235:JFD393241 JOZ393235:JOZ393241 JYV393235:JYV393241 KIR393235:KIR393241 KSN393235:KSN393241 LCJ393235:LCJ393241 LMF393235:LMF393241 LWB393235:LWB393241 MFX393235:MFX393241 MPT393235:MPT393241 MZP393235:MZP393241 NJL393235:NJL393241 NTH393235:NTH393241 ODD393235:ODD393241 OMZ393235:OMZ393241 OWV393235:OWV393241 PGR393235:PGR393241 PQN393235:PQN393241 QAJ393235:QAJ393241 QKF393235:QKF393241 QUB393235:QUB393241 RDX393235:RDX393241 RNT393235:RNT393241 RXP393235:RXP393241 SHL393235:SHL393241 SRH393235:SRH393241 TBD393235:TBD393241 TKZ393235:TKZ393241 TUV393235:TUV393241 UER393235:UER393241 UON393235:UON393241 UYJ393235:UYJ393241 VIF393235:VIF393241 VSB393235:VSB393241 WBX393235:WBX393241 WLT393235:WLT393241 WVP393235:WVP393241 H458771:H458777 JD458771:JD458777 SZ458771:SZ458777 ACV458771:ACV458777 AMR458771:AMR458777 AWN458771:AWN458777 BGJ458771:BGJ458777 BQF458771:BQF458777 CAB458771:CAB458777 CJX458771:CJX458777 CTT458771:CTT458777 DDP458771:DDP458777 DNL458771:DNL458777 DXH458771:DXH458777 EHD458771:EHD458777 EQZ458771:EQZ458777 FAV458771:FAV458777 FKR458771:FKR458777 FUN458771:FUN458777 GEJ458771:GEJ458777 GOF458771:GOF458777 GYB458771:GYB458777 HHX458771:HHX458777 HRT458771:HRT458777 IBP458771:IBP458777 ILL458771:ILL458777 IVH458771:IVH458777 JFD458771:JFD458777 JOZ458771:JOZ458777 JYV458771:JYV458777 KIR458771:KIR458777 KSN458771:KSN458777 LCJ458771:LCJ458777 LMF458771:LMF458777 LWB458771:LWB458777 MFX458771:MFX458777 MPT458771:MPT458777 MZP458771:MZP458777 NJL458771:NJL458777 NTH458771:NTH458777 ODD458771:ODD458777 OMZ458771:OMZ458777 OWV458771:OWV458777 PGR458771:PGR458777 PQN458771:PQN458777 QAJ458771:QAJ458777 QKF458771:QKF458777 QUB458771:QUB458777 RDX458771:RDX458777 RNT458771:RNT458777 RXP458771:RXP458777 SHL458771:SHL458777 SRH458771:SRH458777 TBD458771:TBD458777 TKZ458771:TKZ458777 TUV458771:TUV458777 UER458771:UER458777 UON458771:UON458777 UYJ458771:UYJ458777 VIF458771:VIF458777 VSB458771:VSB458777 WBX458771:WBX458777 WLT458771:WLT458777 WVP458771:WVP458777 H524307:H524313 JD524307:JD524313 SZ524307:SZ524313 ACV524307:ACV524313 AMR524307:AMR524313 AWN524307:AWN524313 BGJ524307:BGJ524313 BQF524307:BQF524313 CAB524307:CAB524313 CJX524307:CJX524313 CTT524307:CTT524313 DDP524307:DDP524313 DNL524307:DNL524313 DXH524307:DXH524313 EHD524307:EHD524313 EQZ524307:EQZ524313 FAV524307:FAV524313 FKR524307:FKR524313 FUN524307:FUN524313 GEJ524307:GEJ524313 GOF524307:GOF524313 GYB524307:GYB524313 HHX524307:HHX524313 HRT524307:HRT524313 IBP524307:IBP524313 ILL524307:ILL524313 IVH524307:IVH524313 JFD524307:JFD524313 JOZ524307:JOZ524313 JYV524307:JYV524313 KIR524307:KIR524313 KSN524307:KSN524313 LCJ524307:LCJ524313 LMF524307:LMF524313 LWB524307:LWB524313 MFX524307:MFX524313 MPT524307:MPT524313 MZP524307:MZP524313 NJL524307:NJL524313 NTH524307:NTH524313 ODD524307:ODD524313 OMZ524307:OMZ524313 OWV524307:OWV524313 PGR524307:PGR524313 PQN524307:PQN524313 QAJ524307:QAJ524313 QKF524307:QKF524313 QUB524307:QUB524313 RDX524307:RDX524313 RNT524307:RNT524313 RXP524307:RXP524313 SHL524307:SHL524313 SRH524307:SRH524313 TBD524307:TBD524313 TKZ524307:TKZ524313 TUV524307:TUV524313 UER524307:UER524313 UON524307:UON524313 UYJ524307:UYJ524313 VIF524307:VIF524313 VSB524307:VSB524313 WBX524307:WBX524313 WLT524307:WLT524313 WVP524307:WVP524313 H589843:H589849 JD589843:JD589849 SZ589843:SZ589849 ACV589843:ACV589849 AMR589843:AMR589849 AWN589843:AWN589849 BGJ589843:BGJ589849 BQF589843:BQF589849 CAB589843:CAB589849 CJX589843:CJX589849 CTT589843:CTT589849 DDP589843:DDP589849 DNL589843:DNL589849 DXH589843:DXH589849 EHD589843:EHD589849 EQZ589843:EQZ589849 FAV589843:FAV589849 FKR589843:FKR589849 FUN589843:FUN589849 GEJ589843:GEJ589849 GOF589843:GOF589849 GYB589843:GYB589849 HHX589843:HHX589849 HRT589843:HRT589849 IBP589843:IBP589849 ILL589843:ILL589849 IVH589843:IVH589849 JFD589843:JFD589849 JOZ589843:JOZ589849 JYV589843:JYV589849 KIR589843:KIR589849 KSN589843:KSN589849 LCJ589843:LCJ589849 LMF589843:LMF589849 LWB589843:LWB589849 MFX589843:MFX589849 MPT589843:MPT589849 MZP589843:MZP589849 NJL589843:NJL589849 NTH589843:NTH589849 ODD589843:ODD589849 OMZ589843:OMZ589849 OWV589843:OWV589849 PGR589843:PGR589849 PQN589843:PQN589849 QAJ589843:QAJ589849 QKF589843:QKF589849 QUB589843:QUB589849 RDX589843:RDX589849 RNT589843:RNT589849 RXP589843:RXP589849 SHL589843:SHL589849 SRH589843:SRH589849 TBD589843:TBD589849 TKZ589843:TKZ589849 TUV589843:TUV589849 UER589843:UER589849 UON589843:UON589849 UYJ589843:UYJ589849 VIF589843:VIF589849 VSB589843:VSB589849 WBX589843:WBX589849 WLT589843:WLT589849 WVP589843:WVP589849 H655379:H655385 JD655379:JD655385 SZ655379:SZ655385 ACV655379:ACV655385 AMR655379:AMR655385 AWN655379:AWN655385 BGJ655379:BGJ655385 BQF655379:BQF655385 CAB655379:CAB655385 CJX655379:CJX655385 CTT655379:CTT655385 DDP655379:DDP655385 DNL655379:DNL655385 DXH655379:DXH655385 EHD655379:EHD655385 EQZ655379:EQZ655385 FAV655379:FAV655385 FKR655379:FKR655385 FUN655379:FUN655385 GEJ655379:GEJ655385 GOF655379:GOF655385 GYB655379:GYB655385 HHX655379:HHX655385 HRT655379:HRT655385 IBP655379:IBP655385 ILL655379:ILL655385 IVH655379:IVH655385 JFD655379:JFD655385 JOZ655379:JOZ655385 JYV655379:JYV655385 KIR655379:KIR655385 KSN655379:KSN655385 LCJ655379:LCJ655385 LMF655379:LMF655385 LWB655379:LWB655385 MFX655379:MFX655385 MPT655379:MPT655385 MZP655379:MZP655385 NJL655379:NJL655385 NTH655379:NTH655385 ODD655379:ODD655385 OMZ655379:OMZ655385 OWV655379:OWV655385 PGR655379:PGR655385 PQN655379:PQN655385 QAJ655379:QAJ655385 QKF655379:QKF655385 QUB655379:QUB655385 RDX655379:RDX655385 RNT655379:RNT655385 RXP655379:RXP655385 SHL655379:SHL655385 SRH655379:SRH655385 TBD655379:TBD655385 TKZ655379:TKZ655385 TUV655379:TUV655385 UER655379:UER655385 UON655379:UON655385 UYJ655379:UYJ655385 VIF655379:VIF655385 VSB655379:VSB655385 WBX655379:WBX655385 WLT655379:WLT655385 WVP655379:WVP655385 H720915:H720921 JD720915:JD720921 SZ720915:SZ720921 ACV720915:ACV720921 AMR720915:AMR720921 AWN720915:AWN720921 BGJ720915:BGJ720921 BQF720915:BQF720921 CAB720915:CAB720921 CJX720915:CJX720921 CTT720915:CTT720921 DDP720915:DDP720921 DNL720915:DNL720921 DXH720915:DXH720921 EHD720915:EHD720921 EQZ720915:EQZ720921 FAV720915:FAV720921 FKR720915:FKR720921 FUN720915:FUN720921 GEJ720915:GEJ720921 GOF720915:GOF720921 GYB720915:GYB720921 HHX720915:HHX720921 HRT720915:HRT720921 IBP720915:IBP720921 ILL720915:ILL720921 IVH720915:IVH720921 JFD720915:JFD720921 JOZ720915:JOZ720921 JYV720915:JYV720921 KIR720915:KIR720921 KSN720915:KSN720921 LCJ720915:LCJ720921 LMF720915:LMF720921 LWB720915:LWB720921 MFX720915:MFX720921 MPT720915:MPT720921 MZP720915:MZP720921 NJL720915:NJL720921 NTH720915:NTH720921 ODD720915:ODD720921 OMZ720915:OMZ720921 OWV720915:OWV720921 PGR720915:PGR720921 PQN720915:PQN720921 QAJ720915:QAJ720921 QKF720915:QKF720921 QUB720915:QUB720921 RDX720915:RDX720921 RNT720915:RNT720921 RXP720915:RXP720921 SHL720915:SHL720921 SRH720915:SRH720921 TBD720915:TBD720921 TKZ720915:TKZ720921 TUV720915:TUV720921 UER720915:UER720921 UON720915:UON720921 UYJ720915:UYJ720921 VIF720915:VIF720921 VSB720915:VSB720921 WBX720915:WBX720921 WLT720915:WLT720921 WVP720915:WVP720921 H786451:H786457 JD786451:JD786457 SZ786451:SZ786457 ACV786451:ACV786457 AMR786451:AMR786457 AWN786451:AWN786457 BGJ786451:BGJ786457 BQF786451:BQF786457 CAB786451:CAB786457 CJX786451:CJX786457 CTT786451:CTT786457 DDP786451:DDP786457 DNL786451:DNL786457 DXH786451:DXH786457 EHD786451:EHD786457 EQZ786451:EQZ786457 FAV786451:FAV786457 FKR786451:FKR786457 FUN786451:FUN786457 GEJ786451:GEJ786457 GOF786451:GOF786457 GYB786451:GYB786457 HHX786451:HHX786457 HRT786451:HRT786457 IBP786451:IBP786457 ILL786451:ILL786457 IVH786451:IVH786457 JFD786451:JFD786457 JOZ786451:JOZ786457 JYV786451:JYV786457 KIR786451:KIR786457 KSN786451:KSN786457 LCJ786451:LCJ786457 LMF786451:LMF786457 LWB786451:LWB786457 MFX786451:MFX786457 MPT786451:MPT786457 MZP786451:MZP786457 NJL786451:NJL786457 NTH786451:NTH786457 ODD786451:ODD786457 OMZ786451:OMZ786457 OWV786451:OWV786457 PGR786451:PGR786457 PQN786451:PQN786457 QAJ786451:QAJ786457 QKF786451:QKF786457 QUB786451:QUB786457 RDX786451:RDX786457 RNT786451:RNT786457 RXP786451:RXP786457 SHL786451:SHL786457 SRH786451:SRH786457 TBD786451:TBD786457 TKZ786451:TKZ786457 TUV786451:TUV786457 UER786451:UER786457 UON786451:UON786457 UYJ786451:UYJ786457 VIF786451:VIF786457 VSB786451:VSB786457 WBX786451:WBX786457 WLT786451:WLT786457 WVP786451:WVP786457 H851987:H851993 JD851987:JD851993 SZ851987:SZ851993 ACV851987:ACV851993 AMR851987:AMR851993 AWN851987:AWN851993 BGJ851987:BGJ851993 BQF851987:BQF851993 CAB851987:CAB851993 CJX851987:CJX851993 CTT851987:CTT851993 DDP851987:DDP851993 DNL851987:DNL851993 DXH851987:DXH851993 EHD851987:EHD851993 EQZ851987:EQZ851993 FAV851987:FAV851993 FKR851987:FKR851993 FUN851987:FUN851993 GEJ851987:GEJ851993 GOF851987:GOF851993 GYB851987:GYB851993 HHX851987:HHX851993 HRT851987:HRT851993 IBP851987:IBP851993 ILL851987:ILL851993 IVH851987:IVH851993 JFD851987:JFD851993 JOZ851987:JOZ851993 JYV851987:JYV851993 KIR851987:KIR851993 KSN851987:KSN851993 LCJ851987:LCJ851993 LMF851987:LMF851993 LWB851987:LWB851993 MFX851987:MFX851993 MPT851987:MPT851993 MZP851987:MZP851993 NJL851987:NJL851993 NTH851987:NTH851993 ODD851987:ODD851993 OMZ851987:OMZ851993 OWV851987:OWV851993 PGR851987:PGR851993 PQN851987:PQN851993 QAJ851987:QAJ851993 QKF851987:QKF851993 QUB851987:QUB851993 RDX851987:RDX851993 RNT851987:RNT851993 RXP851987:RXP851993 SHL851987:SHL851993 SRH851987:SRH851993 TBD851987:TBD851993 TKZ851987:TKZ851993 TUV851987:TUV851993 UER851987:UER851993 UON851987:UON851993 UYJ851987:UYJ851993 VIF851987:VIF851993 VSB851987:VSB851993 WBX851987:WBX851993 WLT851987:WLT851993 WVP851987:WVP851993 H917523:H917529 JD917523:JD917529 SZ917523:SZ917529 ACV917523:ACV917529 AMR917523:AMR917529 AWN917523:AWN917529 BGJ917523:BGJ917529 BQF917523:BQF917529 CAB917523:CAB917529 CJX917523:CJX917529 CTT917523:CTT917529 DDP917523:DDP917529 DNL917523:DNL917529 DXH917523:DXH917529 EHD917523:EHD917529 EQZ917523:EQZ917529 FAV917523:FAV917529 FKR917523:FKR917529 FUN917523:FUN917529 GEJ917523:GEJ917529 GOF917523:GOF917529 GYB917523:GYB917529 HHX917523:HHX917529 HRT917523:HRT917529 IBP917523:IBP917529 ILL917523:ILL917529 IVH917523:IVH917529 JFD917523:JFD917529 JOZ917523:JOZ917529 JYV917523:JYV917529 KIR917523:KIR917529 KSN917523:KSN917529 LCJ917523:LCJ917529 LMF917523:LMF917529 LWB917523:LWB917529 MFX917523:MFX917529 MPT917523:MPT917529 MZP917523:MZP917529 NJL917523:NJL917529 NTH917523:NTH917529 ODD917523:ODD917529 OMZ917523:OMZ917529 OWV917523:OWV917529 PGR917523:PGR917529 PQN917523:PQN917529 QAJ917523:QAJ917529 QKF917523:QKF917529 QUB917523:QUB917529 RDX917523:RDX917529 RNT917523:RNT917529 RXP917523:RXP917529 SHL917523:SHL917529 SRH917523:SRH917529 TBD917523:TBD917529 TKZ917523:TKZ917529 TUV917523:TUV917529 UER917523:UER917529 UON917523:UON917529 UYJ917523:UYJ917529 VIF917523:VIF917529 VSB917523:VSB917529 WBX917523:WBX917529 WLT917523:WLT917529 WVP917523:WVP917529 H983059:H983065 JD983059:JD983065 SZ983059:SZ983065 ACV983059:ACV983065 AMR983059:AMR983065 AWN983059:AWN983065 BGJ983059:BGJ983065 BQF983059:BQF983065 CAB983059:CAB983065 CJX983059:CJX983065 CTT983059:CTT983065 DDP983059:DDP983065 DNL983059:DNL983065 DXH983059:DXH983065 EHD983059:EHD983065 EQZ983059:EQZ983065 FAV983059:FAV983065 FKR983059:FKR983065 FUN983059:FUN983065 GEJ983059:GEJ983065 GOF983059:GOF983065 GYB983059:GYB983065 HHX983059:HHX983065 HRT983059:HRT983065 IBP983059:IBP983065 ILL983059:ILL983065 IVH983059:IVH983065 JFD983059:JFD983065 JOZ983059:JOZ983065 JYV983059:JYV983065 KIR983059:KIR983065 KSN983059:KSN983065 LCJ983059:LCJ983065 LMF983059:LMF983065 LWB983059:LWB983065 MFX983059:MFX983065 MPT983059:MPT983065 MZP983059:MZP983065 NJL983059:NJL983065 NTH983059:NTH983065 ODD983059:ODD983065 OMZ983059:OMZ983065 OWV983059:OWV983065 PGR983059:PGR983065 PQN983059:PQN983065 QAJ983059:QAJ983065 QKF983059:QKF983065 QUB983059:QUB983065 RDX983059:RDX983065 RNT983059:RNT983065 RXP983059:RXP983065 SHL983059:SHL983065 SRH983059:SRH983065 TBD983059:TBD983065 TKZ983059:TKZ983065 TUV983059:TUV983065 UER983059:UER983065 UON983059:UON983065 UYJ983059:UYJ983065 VIF983059:VIF983065 VSB983059:VSB983065 WBX983059:WBX983065 WLT983059:WLT983065 WVP983059:WVP983065" xr:uid="{00000000-0002-0000-0400-000014000000}">
      <formula1>$AL$10:$AL$21</formula1>
    </dataValidation>
  </dataValidations>
  <printOptions horizontalCentered="1"/>
  <pageMargins left="0" right="0" top="0.39370078740157483" bottom="0.51181102362204722" header="0.31496062992125984" footer="0.31496062992125984"/>
  <pageSetup scale="16"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O43"/>
  <sheetViews>
    <sheetView view="pageBreakPreview" topLeftCell="Y16" zoomScale="55" zoomScaleNormal="40" zoomScaleSheetLayoutView="55" workbookViewId="0">
      <selection activeCell="AG19" sqref="AG19:AG25"/>
    </sheetView>
  </sheetViews>
  <sheetFormatPr baseColWidth="10" defaultRowHeight="12.75" x14ac:dyDescent="0.25"/>
  <cols>
    <col min="1" max="2" width="22.5703125" style="41" customWidth="1"/>
    <col min="3" max="3" width="20.140625" style="41" customWidth="1"/>
    <col min="4" max="4" width="27.42578125" style="41" customWidth="1"/>
    <col min="5" max="5" width="31.140625" style="41" customWidth="1"/>
    <col min="6" max="6" width="23.140625" style="41" customWidth="1"/>
    <col min="7" max="7" width="19.140625" style="41" customWidth="1"/>
    <col min="8" max="8" width="17.42578125" style="41" customWidth="1"/>
    <col min="9" max="9" width="25.28515625" style="41" hidden="1" customWidth="1"/>
    <col min="10" max="10" width="22.85546875" style="41" customWidth="1"/>
    <col min="11" max="11" width="31" style="41" customWidth="1"/>
    <col min="12" max="12" width="48.7109375" style="41" customWidth="1"/>
    <col min="13" max="13" width="26" style="41" customWidth="1"/>
    <col min="14" max="14" width="7.7109375" style="41" hidden="1" customWidth="1"/>
    <col min="15" max="15" width="21.140625" style="41" customWidth="1"/>
    <col min="16" max="16" width="16.7109375" style="41" customWidth="1"/>
    <col min="17" max="17" width="16.5703125" style="41" customWidth="1"/>
    <col min="18" max="18" width="22.140625" style="41" customWidth="1"/>
    <col min="19" max="19" width="24.140625" style="41" customWidth="1"/>
    <col min="20" max="20" width="26.85546875" style="41" customWidth="1"/>
    <col min="21" max="21" width="23.42578125" style="41" customWidth="1"/>
    <col min="22" max="22" width="21" style="41" customWidth="1"/>
    <col min="23" max="23" width="27.7109375" style="41" customWidth="1"/>
    <col min="24" max="24" width="28.140625" style="41" customWidth="1"/>
    <col min="25" max="25" width="33.85546875" style="41" customWidth="1"/>
    <col min="26" max="26" width="30.85546875" style="41" customWidth="1"/>
    <col min="27" max="27" width="26.85546875" style="41" customWidth="1"/>
    <col min="28" max="28" width="28.7109375" style="41" customWidth="1"/>
    <col min="29" max="29" width="18" style="41" customWidth="1"/>
    <col min="30" max="30" width="37" style="41" customWidth="1"/>
    <col min="31" max="31" width="19.140625" style="41" customWidth="1"/>
    <col min="32" max="32" width="39.85546875" style="41" customWidth="1"/>
    <col min="33" max="33" width="106.42578125" style="41" customWidth="1"/>
    <col min="34" max="34" width="17.28515625" style="41" hidden="1" customWidth="1"/>
    <col min="35" max="41" width="11.42578125" style="41" hidden="1" customWidth="1"/>
    <col min="42" max="42" width="10.5703125" style="41" customWidth="1"/>
    <col min="43" max="16384" width="11.42578125" style="41"/>
  </cols>
  <sheetData>
    <row r="1" spans="1:41" x14ac:dyDescent="0.25">
      <c r="A1" s="39"/>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K1" s="41" t="s">
        <v>0</v>
      </c>
      <c r="AL1" s="41" t="s">
        <v>1</v>
      </c>
      <c r="AN1" s="41" t="s">
        <v>2</v>
      </c>
    </row>
    <row r="2" spans="1:41" x14ac:dyDescent="0.25">
      <c r="A2" s="39"/>
      <c r="B2" s="39"/>
      <c r="C2" s="39"/>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41" t="s">
        <v>3</v>
      </c>
      <c r="AI2" s="41" t="s">
        <v>4</v>
      </c>
      <c r="AL2" s="41" t="s">
        <v>5</v>
      </c>
      <c r="AN2" s="41" t="s">
        <v>6</v>
      </c>
    </row>
    <row r="3" spans="1:41" x14ac:dyDescent="0.25">
      <c r="A3" s="39"/>
      <c r="B3" s="39"/>
      <c r="C3" s="39"/>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41" t="s">
        <v>7</v>
      </c>
      <c r="AI3" s="41" t="s">
        <v>8</v>
      </c>
      <c r="AL3" s="41" t="s">
        <v>9</v>
      </c>
      <c r="AN3" s="41" t="s">
        <v>10</v>
      </c>
    </row>
    <row r="4" spans="1:41" x14ac:dyDescent="0.25">
      <c r="A4" s="39"/>
      <c r="B4" s="39"/>
      <c r="C4" s="39"/>
      <c r="D4" s="39"/>
      <c r="E4" s="39"/>
      <c r="F4" s="39"/>
      <c r="G4" s="39"/>
      <c r="H4" s="39"/>
      <c r="I4" s="39"/>
      <c r="J4" s="39"/>
      <c r="K4" s="39"/>
      <c r="L4" s="39"/>
      <c r="M4" s="39"/>
      <c r="N4" s="39"/>
      <c r="O4" s="39"/>
      <c r="P4" s="39"/>
      <c r="Q4" s="39"/>
      <c r="R4" s="39"/>
      <c r="S4" s="39"/>
      <c r="T4" s="39"/>
      <c r="U4" s="39"/>
      <c r="V4" s="39"/>
      <c r="W4" s="39"/>
      <c r="X4" s="39"/>
      <c r="Y4" s="39"/>
      <c r="Z4" s="39"/>
      <c r="AA4" s="39"/>
      <c r="AB4" s="39"/>
      <c r="AC4" s="39"/>
      <c r="AD4" s="39"/>
      <c r="AE4" s="39"/>
      <c r="AF4" s="39"/>
      <c r="AG4" s="39"/>
      <c r="AH4" s="41" t="s">
        <v>11</v>
      </c>
      <c r="AI4" s="41" t="s">
        <v>12</v>
      </c>
      <c r="AK4" s="41" t="s">
        <v>13</v>
      </c>
      <c r="AL4" s="41" t="s">
        <v>14</v>
      </c>
      <c r="AN4" s="41" t="s">
        <v>15</v>
      </c>
    </row>
    <row r="5" spans="1:41" x14ac:dyDescent="0.25">
      <c r="A5" s="39"/>
      <c r="B5" s="39"/>
      <c r="C5" s="39"/>
      <c r="D5" s="39"/>
      <c r="E5" s="39"/>
      <c r="F5" s="39"/>
      <c r="G5" s="39"/>
      <c r="H5" s="39"/>
      <c r="I5" s="39"/>
      <c r="J5" s="39"/>
      <c r="K5" s="39"/>
      <c r="L5" s="39"/>
      <c r="M5" s="39"/>
      <c r="N5" s="39"/>
      <c r="O5" s="39"/>
      <c r="P5" s="39"/>
      <c r="Q5" s="39"/>
      <c r="R5" s="39"/>
      <c r="S5" s="39"/>
      <c r="T5" s="39"/>
      <c r="U5" s="39"/>
      <c r="V5" s="39"/>
      <c r="W5" s="39"/>
      <c r="X5" s="39"/>
      <c r="Y5" s="39"/>
      <c r="Z5" s="39"/>
      <c r="AA5" s="39"/>
      <c r="AB5" s="39"/>
      <c r="AC5" s="39"/>
      <c r="AD5" s="39"/>
      <c r="AE5" s="39"/>
      <c r="AF5" s="39"/>
      <c r="AG5" s="39"/>
      <c r="AH5" s="41" t="s">
        <v>16</v>
      </c>
      <c r="AI5" s="41" t="s">
        <v>17</v>
      </c>
      <c r="AK5" s="41" t="s">
        <v>18</v>
      </c>
      <c r="AL5" s="41" t="s">
        <v>19</v>
      </c>
      <c r="AN5" s="41" t="s">
        <v>20</v>
      </c>
    </row>
    <row r="6" spans="1:41" ht="29.25" customHeight="1" x14ac:dyDescent="0.25">
      <c r="A6" s="39"/>
      <c r="B6" s="39"/>
      <c r="C6" s="39"/>
      <c r="D6" s="39"/>
      <c r="E6" s="39"/>
      <c r="F6" s="39"/>
      <c r="G6" s="39"/>
      <c r="H6" s="39"/>
      <c r="I6" s="39"/>
      <c r="J6" s="39"/>
      <c r="K6" s="39"/>
      <c r="L6" s="39"/>
      <c r="M6" s="39"/>
      <c r="N6" s="39"/>
      <c r="O6" s="39"/>
      <c r="P6" s="39"/>
      <c r="Q6" s="39"/>
      <c r="R6" s="39"/>
      <c r="S6" s="39"/>
      <c r="T6" s="39"/>
      <c r="U6" s="39"/>
      <c r="V6" s="39"/>
      <c r="W6" s="39"/>
      <c r="X6" s="39"/>
      <c r="Y6" s="39"/>
      <c r="Z6" s="39"/>
      <c r="AA6" s="39"/>
      <c r="AB6" s="39"/>
      <c r="AC6" s="39"/>
      <c r="AD6" s="39"/>
      <c r="AE6" s="39"/>
      <c r="AF6" s="39"/>
      <c r="AG6" s="39"/>
      <c r="AH6" s="41" t="s">
        <v>21</v>
      </c>
      <c r="AI6" s="41" t="s">
        <v>22</v>
      </c>
      <c r="AJ6" s="41" t="s">
        <v>23</v>
      </c>
      <c r="AK6" s="41" t="s">
        <v>24</v>
      </c>
      <c r="AL6" s="41" t="s">
        <v>25</v>
      </c>
      <c r="AN6" s="41" t="s">
        <v>26</v>
      </c>
    </row>
    <row r="7" spans="1:41" ht="24.75" customHeight="1" x14ac:dyDescent="0.25">
      <c r="A7" s="364" t="s">
        <v>27</v>
      </c>
      <c r="B7" s="364"/>
      <c r="C7" s="365">
        <v>44319</v>
      </c>
      <c r="D7" s="366"/>
      <c r="E7" s="366"/>
      <c r="F7" s="366"/>
      <c r="G7" s="377"/>
      <c r="H7" s="378"/>
      <c r="I7" s="378"/>
      <c r="J7" s="378"/>
      <c r="K7" s="378"/>
      <c r="L7" s="379"/>
      <c r="M7" s="370" t="s">
        <v>28</v>
      </c>
      <c r="N7" s="371"/>
      <c r="O7" s="371"/>
      <c r="P7" s="371"/>
      <c r="Q7" s="371"/>
      <c r="R7" s="371"/>
      <c r="S7" s="371"/>
      <c r="T7" s="371"/>
      <c r="U7" s="371"/>
      <c r="V7" s="372"/>
      <c r="W7" s="42" t="s">
        <v>29</v>
      </c>
      <c r="X7" s="204"/>
      <c r="Y7" s="44" t="s">
        <v>30</v>
      </c>
      <c r="Z7" s="373"/>
      <c r="AA7" s="374"/>
      <c r="AB7" s="42" t="s">
        <v>32</v>
      </c>
      <c r="AC7" s="45" t="s">
        <v>31</v>
      </c>
      <c r="AD7" s="46" t="s">
        <v>33</v>
      </c>
      <c r="AE7" s="47"/>
      <c r="AF7" s="376"/>
      <c r="AG7" s="376"/>
      <c r="AH7" s="41" t="s">
        <v>34</v>
      </c>
      <c r="AI7" s="41" t="s">
        <v>35</v>
      </c>
      <c r="AJ7" s="41" t="s">
        <v>36</v>
      </c>
      <c r="AN7" s="41" t="s">
        <v>37</v>
      </c>
    </row>
    <row r="8" spans="1:41" x14ac:dyDescent="0.25">
      <c r="A8" s="354" t="s">
        <v>38</v>
      </c>
      <c r="B8" s="354"/>
      <c r="C8" s="354"/>
      <c r="D8" s="354"/>
      <c r="E8" s="354"/>
      <c r="F8" s="354"/>
      <c r="G8" s="380" t="s">
        <v>39</v>
      </c>
      <c r="H8" s="381"/>
      <c r="I8" s="381"/>
      <c r="J8" s="381"/>
      <c r="K8" s="381"/>
      <c r="L8" s="381"/>
      <c r="M8" s="381"/>
      <c r="N8" s="381"/>
      <c r="O8" s="381"/>
      <c r="P8" s="381"/>
      <c r="Q8" s="381"/>
      <c r="R8" s="381"/>
      <c r="S8" s="381"/>
      <c r="T8" s="381"/>
      <c r="U8" s="381"/>
      <c r="V8" s="381"/>
      <c r="W8" s="381"/>
      <c r="X8" s="363"/>
      <c r="Y8" s="381"/>
      <c r="Z8" s="381"/>
      <c r="AA8" s="381"/>
      <c r="AB8" s="382"/>
      <c r="AC8" s="355" t="s">
        <v>40</v>
      </c>
      <c r="AD8" s="360" t="s">
        <v>41</v>
      </c>
      <c r="AE8" s="361"/>
      <c r="AF8" s="361"/>
      <c r="AG8" s="361"/>
      <c r="AH8" s="41" t="s">
        <v>42</v>
      </c>
      <c r="AI8" s="41" t="s">
        <v>43</v>
      </c>
      <c r="AN8" s="41" t="s">
        <v>44</v>
      </c>
    </row>
    <row r="9" spans="1:41" s="48" customFormat="1" ht="14.25" customHeight="1" x14ac:dyDescent="0.25">
      <c r="A9" s="347" t="s">
        <v>45</v>
      </c>
      <c r="B9" s="345" t="s">
        <v>46</v>
      </c>
      <c r="C9" s="347" t="s">
        <v>47</v>
      </c>
      <c r="D9" s="347" t="s">
        <v>2</v>
      </c>
      <c r="E9" s="347" t="s">
        <v>48</v>
      </c>
      <c r="F9" s="354" t="s">
        <v>49</v>
      </c>
      <c r="G9" s="354" t="s">
        <v>50</v>
      </c>
      <c r="H9" s="354"/>
      <c r="I9" s="354"/>
      <c r="J9" s="354"/>
      <c r="K9" s="380" t="s">
        <v>51</v>
      </c>
      <c r="L9" s="381"/>
      <c r="M9" s="381"/>
      <c r="N9" s="381"/>
      <c r="O9" s="381"/>
      <c r="P9" s="381"/>
      <c r="Q9" s="381"/>
      <c r="R9" s="381"/>
      <c r="S9" s="381"/>
      <c r="T9" s="382"/>
      <c r="U9" s="380" t="s">
        <v>52</v>
      </c>
      <c r="V9" s="381"/>
      <c r="W9" s="381"/>
      <c r="X9" s="381"/>
      <c r="Y9" s="381"/>
      <c r="Z9" s="381"/>
      <c r="AA9" s="381"/>
      <c r="AB9" s="382"/>
      <c r="AC9" s="359"/>
      <c r="AD9" s="360"/>
      <c r="AE9" s="361"/>
      <c r="AF9" s="361"/>
      <c r="AG9" s="361"/>
      <c r="AH9" s="41" t="s">
        <v>53</v>
      </c>
      <c r="AI9" s="41" t="s">
        <v>54</v>
      </c>
      <c r="AJ9" s="41" t="s">
        <v>55</v>
      </c>
    </row>
    <row r="10" spans="1:41" s="48" customFormat="1" ht="20.25" customHeight="1" x14ac:dyDescent="0.25">
      <c r="A10" s="347"/>
      <c r="B10" s="357"/>
      <c r="C10" s="347"/>
      <c r="D10" s="347"/>
      <c r="E10" s="347"/>
      <c r="F10" s="354"/>
      <c r="G10" s="356" t="s">
        <v>56</v>
      </c>
      <c r="H10" s="356"/>
      <c r="I10" s="356"/>
      <c r="J10" s="356"/>
      <c r="K10" s="343" t="s">
        <v>57</v>
      </c>
      <c r="L10" s="354" t="s">
        <v>58</v>
      </c>
      <c r="M10" s="354" t="s">
        <v>59</v>
      </c>
      <c r="N10" s="355" t="s">
        <v>60</v>
      </c>
      <c r="O10" s="347" t="s">
        <v>61</v>
      </c>
      <c r="P10" s="357" t="s">
        <v>62</v>
      </c>
      <c r="Q10" s="345" t="s">
        <v>63</v>
      </c>
      <c r="R10" s="347" t="s">
        <v>64</v>
      </c>
      <c r="S10" s="345" t="s">
        <v>65</v>
      </c>
      <c r="T10" s="345" t="s">
        <v>66</v>
      </c>
      <c r="U10" s="344" t="s">
        <v>67</v>
      </c>
      <c r="V10" s="347" t="s">
        <v>68</v>
      </c>
      <c r="W10" s="343" t="s">
        <v>69</v>
      </c>
      <c r="X10" s="345" t="s">
        <v>70</v>
      </c>
      <c r="Y10" s="347" t="s">
        <v>71</v>
      </c>
      <c r="Z10" s="347"/>
      <c r="AA10" s="347"/>
      <c r="AB10" s="347"/>
      <c r="AC10" s="359"/>
      <c r="AD10" s="362"/>
      <c r="AE10" s="363"/>
      <c r="AF10" s="363"/>
      <c r="AG10" s="363"/>
      <c r="AH10" s="48" t="s">
        <v>72</v>
      </c>
      <c r="AI10" s="48" t="s">
        <v>73</v>
      </c>
      <c r="AJ10" s="48" t="s">
        <v>74</v>
      </c>
      <c r="AL10" s="48" t="s">
        <v>75</v>
      </c>
      <c r="AO10" s="41" t="s">
        <v>76</v>
      </c>
    </row>
    <row r="11" spans="1:41" s="48" customFormat="1" ht="57.75" customHeight="1" x14ac:dyDescent="0.25">
      <c r="A11" s="345"/>
      <c r="B11" s="346"/>
      <c r="C11" s="345"/>
      <c r="D11" s="345"/>
      <c r="E11" s="345"/>
      <c r="F11" s="355"/>
      <c r="G11" s="83" t="s">
        <v>1</v>
      </c>
      <c r="H11" s="83" t="s">
        <v>0</v>
      </c>
      <c r="I11" s="83"/>
      <c r="J11" s="50" t="s">
        <v>77</v>
      </c>
      <c r="K11" s="344"/>
      <c r="L11" s="354"/>
      <c r="M11" s="354"/>
      <c r="N11" s="356"/>
      <c r="O11" s="347"/>
      <c r="P11" s="346"/>
      <c r="Q11" s="346"/>
      <c r="R11" s="347"/>
      <c r="S11" s="346"/>
      <c r="T11" s="346"/>
      <c r="U11" s="348"/>
      <c r="V11" s="347"/>
      <c r="W11" s="344"/>
      <c r="X11" s="346"/>
      <c r="Y11" s="51" t="s">
        <v>78</v>
      </c>
      <c r="Z11" s="51" t="s">
        <v>79</v>
      </c>
      <c r="AA11" s="52" t="s">
        <v>80</v>
      </c>
      <c r="AB11" s="52" t="s">
        <v>81</v>
      </c>
      <c r="AC11" s="356"/>
      <c r="AD11" s="53" t="s">
        <v>82</v>
      </c>
      <c r="AE11" s="53" t="s">
        <v>83</v>
      </c>
      <c r="AF11" s="53" t="s">
        <v>84</v>
      </c>
      <c r="AG11" s="51" t="s">
        <v>85</v>
      </c>
      <c r="AH11" s="48" t="s">
        <v>86</v>
      </c>
      <c r="AI11" s="48" t="s">
        <v>8</v>
      </c>
      <c r="AL11" s="48" t="s">
        <v>87</v>
      </c>
      <c r="AO11" s="41" t="s">
        <v>88</v>
      </c>
    </row>
    <row r="12" spans="1:41" ht="37.5" customHeight="1" x14ac:dyDescent="0.25">
      <c r="A12" s="491" t="s">
        <v>568</v>
      </c>
      <c r="B12" s="492" t="s">
        <v>569</v>
      </c>
      <c r="C12" s="494" t="s">
        <v>570</v>
      </c>
      <c r="D12" s="497" t="s">
        <v>15</v>
      </c>
      <c r="E12" s="500" t="s">
        <v>571</v>
      </c>
      <c r="F12" s="494" t="s">
        <v>572</v>
      </c>
      <c r="G12" s="502" t="s">
        <v>14</v>
      </c>
      <c r="H12" s="502" t="s">
        <v>87</v>
      </c>
      <c r="I12" s="180" t="str">
        <f>CONCATENATE(G12,H12)</f>
        <v>POSIBLEMENOR</v>
      </c>
      <c r="J12" s="316" t="str">
        <f>I13</f>
        <v>3. MODERADO</v>
      </c>
      <c r="K12" s="530" t="s">
        <v>573</v>
      </c>
      <c r="L12" s="103" t="s">
        <v>94</v>
      </c>
      <c r="M12" s="205" t="s">
        <v>3</v>
      </c>
      <c r="N12" s="57">
        <f>IF(M12="ASIGNADO",15,IF(M12="NO ASIGNADO",0,""))</f>
        <v>15</v>
      </c>
      <c r="O12" s="528">
        <f>SUM(N12:N18)</f>
        <v>100</v>
      </c>
      <c r="P12" s="320" t="s">
        <v>73</v>
      </c>
      <c r="Q12" s="532">
        <f>IF(Q15="DÉBIL",0,IF(Q15="MODERADO",50,IF(Q15="FUERTE",100,"")))</f>
        <v>50</v>
      </c>
      <c r="R12" s="523" t="s">
        <v>4</v>
      </c>
      <c r="S12" s="525" t="s">
        <v>95</v>
      </c>
      <c r="T12" s="525" t="s">
        <v>95</v>
      </c>
      <c r="U12" s="498" t="s">
        <v>88</v>
      </c>
      <c r="V12" s="526" t="s">
        <v>114</v>
      </c>
      <c r="W12" s="521" t="s">
        <v>424</v>
      </c>
      <c r="X12" s="500" t="s">
        <v>570</v>
      </c>
      <c r="Y12" s="500" t="s">
        <v>574</v>
      </c>
      <c r="Z12" s="496" t="s">
        <v>213</v>
      </c>
      <c r="AA12" s="499" t="s">
        <v>109</v>
      </c>
      <c r="AB12" s="494" t="s">
        <v>575</v>
      </c>
      <c r="AC12" s="520">
        <v>44438</v>
      </c>
      <c r="AD12" s="504" t="s">
        <v>576</v>
      </c>
      <c r="AE12" s="506" t="s">
        <v>577</v>
      </c>
      <c r="AF12" s="491" t="s">
        <v>578</v>
      </c>
      <c r="AG12" s="504" t="s">
        <v>579</v>
      </c>
      <c r="AH12" s="41" t="s">
        <v>104</v>
      </c>
      <c r="AI12" s="41" t="s">
        <v>105</v>
      </c>
      <c r="AJ12" s="41" t="s">
        <v>13</v>
      </c>
      <c r="AK12" s="41" t="s">
        <v>76</v>
      </c>
      <c r="AL12" s="41" t="s">
        <v>13</v>
      </c>
      <c r="AN12" s="41" t="s">
        <v>100</v>
      </c>
      <c r="AO12" s="41" t="s">
        <v>106</v>
      </c>
    </row>
    <row r="13" spans="1:41" ht="51.75" customHeight="1" x14ac:dyDescent="0.25">
      <c r="A13" s="491"/>
      <c r="B13" s="493"/>
      <c r="C13" s="495"/>
      <c r="D13" s="498"/>
      <c r="E13" s="501"/>
      <c r="F13" s="495"/>
      <c r="G13" s="502"/>
      <c r="H13" s="502"/>
      <c r="I13" s="180" t="str">
        <f>IF(I12="RARA VEZINSIGNIFICANTE","1. BAJO",IF(I12="RARA VEZMENOR","2. BAJO",IF(I12="IMPROBABLEINSIGNIFICANTE","3. BAJO",IF(I12="IMPROBABLEMENOR","4. BAJO",IF(I12="POSIBLEINSIGNIFICANTE","5. BAJO",IF(I12="RARA VEZMODERADO","1. MODERADO",IF(I12="IMPROBABLEMODERADO","2. MODERADO",IF(I12="POSIBLEMENOR","3. MODERADO",IF(I12="PROBABLEINSIGNIFICANTE","4. MODERADO",IF(I12="RARA VEZMAYOR","1. ALTO",IF(I12="IMPROBABLEMAYOR","2. ALTO",IF(I12="POSIBLEMODERADO","3. ALTO",IF(I12="PROBABLEMENOR","4. ALTO",IF(I12="PROBABLEMODERADO","5. ALTO",IF(I12="CASI SEGUROINSIGNIFICANTE","6. ALTO",IF(I12="CASI SEGUROMENOR","7. ALTO",IF(I12="RARA VEZCATASTRÓFICO","1. EXTREMO",IF(I12="IMPROBABLECATASTRÓFICO","2. EXTREMO",IF(I12="POSIBLEMAYOR","3. EXTREMO",IF(I12="POSIBLECATASTRÓFICO","4. EXTREMO",IF(I12="PROBABLEMAYOR","5. EXTREMO",IF(I12="PROBABLECATASTRÓFICO","6. EXTREMO",IF(I12="CASI SEGUROMODERADO","7. EXTREMO",IF(I12="CASI SEGUROMAYOR","8. EXTREMO",IF(I12="CASI SEGUROCATASTRÓFICO","9. EXTREMO","")))))))))))))))))))))))))</f>
        <v>3. MODERADO</v>
      </c>
      <c r="J13" s="317"/>
      <c r="K13" s="530"/>
      <c r="L13" s="97" t="s">
        <v>107</v>
      </c>
      <c r="M13" s="192" t="s">
        <v>11</v>
      </c>
      <c r="N13" s="60">
        <f>IF(M13="ADECUADO",15,IF(M13="INADECUADO",0,""))</f>
        <v>15</v>
      </c>
      <c r="O13" s="529"/>
      <c r="P13" s="321"/>
      <c r="Q13" s="532"/>
      <c r="R13" s="524"/>
      <c r="S13" s="525"/>
      <c r="T13" s="525"/>
      <c r="U13" s="498"/>
      <c r="V13" s="527"/>
      <c r="W13" s="521"/>
      <c r="X13" s="501"/>
      <c r="Y13" s="516"/>
      <c r="Z13" s="516"/>
      <c r="AA13" s="518"/>
      <c r="AB13" s="495"/>
      <c r="AC13" s="521"/>
      <c r="AD13" s="504"/>
      <c r="AE13" s="506"/>
      <c r="AF13" s="494"/>
      <c r="AG13" s="504"/>
      <c r="AH13" s="41" t="s">
        <v>95</v>
      </c>
      <c r="AI13" s="41" t="s">
        <v>108</v>
      </c>
      <c r="AL13" s="41" t="s">
        <v>18</v>
      </c>
      <c r="AN13" s="41" t="s">
        <v>109</v>
      </c>
      <c r="AO13" s="41" t="s">
        <v>96</v>
      </c>
    </row>
    <row r="14" spans="1:41" ht="69.75" customHeight="1" x14ac:dyDescent="0.25">
      <c r="A14" s="491"/>
      <c r="B14" s="493"/>
      <c r="C14" s="495"/>
      <c r="D14" s="498"/>
      <c r="E14" s="501"/>
      <c r="F14" s="495"/>
      <c r="G14" s="502"/>
      <c r="H14" s="502"/>
      <c r="I14" s="180" t="str">
        <f>IF(OR(I13="1. BAJO",I13="2. BAJO",I13="3. BAJO",I13="4. BAJO",I13="5. BAJO"),"BAJO",IF(OR(I13="1. MODERADO",I13="2. MODERADO",I13="3. MODERADO",I13="4. MODERADO"),"MODERADO",IF(OR(I13="1. ALTO",I13="2. ALTO",I13="3. ALTO",I13="4. ALTO",I13="5. ALTO",I13="6. ALTO",I13="7. ALTO"),"ALTO",IF(OR(I13="1. EXTREMO",I13="2. EXTREMO",I13="3. EXTREMO",I13="4. EXTREMO",I13="5. EXTREMO",I13="6. EXTREMO",I13="7. EXTREMO",I13="8. EXTREMO",I13="9. EXTREMO"),"EXTREMO",""))))</f>
        <v>MODERADO</v>
      </c>
      <c r="J14" s="317"/>
      <c r="K14" s="530"/>
      <c r="L14" s="201" t="s">
        <v>110</v>
      </c>
      <c r="M14" s="192" t="s">
        <v>16</v>
      </c>
      <c r="N14" s="60">
        <f>IF(M14="OPORTUNA",15,IF(M14="INOPORTUNA",0,""))</f>
        <v>15</v>
      </c>
      <c r="O14" s="529"/>
      <c r="P14" s="321"/>
      <c r="Q14" s="532"/>
      <c r="R14" s="524"/>
      <c r="S14" s="62" t="s">
        <v>111</v>
      </c>
      <c r="T14" s="62" t="s">
        <v>112</v>
      </c>
      <c r="U14" s="498"/>
      <c r="V14" s="527"/>
      <c r="W14" s="521"/>
      <c r="X14" s="501"/>
      <c r="Y14" s="516"/>
      <c r="Z14" s="516"/>
      <c r="AA14" s="518"/>
      <c r="AB14" s="495"/>
      <c r="AC14" s="521"/>
      <c r="AD14" s="504"/>
      <c r="AE14" s="506"/>
      <c r="AF14" s="494"/>
      <c r="AG14" s="504"/>
      <c r="AH14" s="41" t="s">
        <v>113</v>
      </c>
      <c r="AI14" s="41" t="s">
        <v>114</v>
      </c>
      <c r="AJ14" s="41" t="s">
        <v>97</v>
      </c>
      <c r="AK14" s="41" t="s">
        <v>115</v>
      </c>
      <c r="AL14" s="41" t="s">
        <v>24</v>
      </c>
      <c r="AO14" s="41" t="s">
        <v>116</v>
      </c>
    </row>
    <row r="15" spans="1:41" ht="84" customHeight="1" x14ac:dyDescent="0.25">
      <c r="A15" s="491"/>
      <c r="B15" s="493"/>
      <c r="C15" s="495"/>
      <c r="D15" s="498"/>
      <c r="E15" s="193" t="s">
        <v>117</v>
      </c>
      <c r="F15" s="495"/>
      <c r="G15" s="502"/>
      <c r="H15" s="502"/>
      <c r="I15" s="180"/>
      <c r="J15" s="317"/>
      <c r="K15" s="530"/>
      <c r="L15" s="97" t="s">
        <v>217</v>
      </c>
      <c r="M15" s="192" t="s">
        <v>119</v>
      </c>
      <c r="N15" s="60">
        <f>IF(M15="PREVENIR",15,IF(M15="DETECTAR",10,IF(M15="NO ES UN CONTROL",0,"")))</f>
        <v>15</v>
      </c>
      <c r="O15" s="508" t="str">
        <f>IF(O12&lt;86,"DÉBIL",IF(O12&lt;96,"MODERADO",IF(O12&lt;101,"FUERTE","")))</f>
        <v>FUERTE</v>
      </c>
      <c r="P15" s="321"/>
      <c r="Q15" s="510" t="str">
        <f>IF(AND(O15="FUERTE",P12="FUERTE (SIEMPRE SE EJECUTA)"),"FUERTE",IF(OR(O15="DÉBIL",P12="DÉBIL (NO SE EJECUTA)"),"DÉBIL",IF(OR(O15="MODERADO",P12="MODERADO (ALGUNAS VECES)"),"MODERADO")))</f>
        <v>MODERADO</v>
      </c>
      <c r="R15" s="321" t="str">
        <f>IF(AND(O15="FUERTE",P12="FUERTE (SIEMPRE SE EJECUTA)"),"NO","SÍ")</f>
        <v>SÍ</v>
      </c>
      <c r="S15" s="512">
        <f>IF(AND($Q$15="FUERTE",$S$12="DIRECTAMENTE",$T$12="DIRECTAMENTE"),2,IF(AND($Q$15="FUERTE",$S$12="DIRECTAMENTE",$T$12="INDIRECTAMENTE"),2,IF(AND($Q$15="FUERTE",$S$12="DIRECTAMENTE",$T$12="NO DISMINUYE"),2,IF(AND($Q$15="FUERTE",$S$12="NO DISMINUYE",$T$12="DIRECTAMENTE"),0,IF(AND($Q$15="MODERADO",$S$12="DIRECTAMENTE",$T$12="DIRECTAMENTE"),1,IF(AND($Q$15="MODERADO",$S$12="DIRECTAMENTE",$T$12="INDIRECTAMENTE"),1,IF(AND($Q$15="MODERADO",$S$12="DIRECTAMENTE",$T$12="NO DISMINUYE"),1,IF(AND($Q$15="MODERADO",$S$12="NO DISMINUYE",$T$12="DIRECTAMENTE"),0,"N/A"))))))))</f>
        <v>1</v>
      </c>
      <c r="T15" s="513">
        <f>IF(AND($Q$15="FUERTE",$S$12="DIRECTAMENTE",$T$12="DIRECTAMENTE"),2,IF(AND($Q$15="FUERTE",$S$12="DIRECTAMENTE",$T$12="INDIRECTAMENTE"),1,IF(AND($Q$15="FUERTE",$S$12="DIRECTAMENTE",$T$12="NO DISMINUYE"),0,IF(AND($Q$15="FUERTE",$S$12="NO DISMINUYE",$T$12="DIRECTAMENTE"),2,IF(AND($Q$15="MODERADO",$S$12="DIRECTAMENTE",$T$12="DIRECTAMENTE"),1,IF(AND($Q$15="MODERADO",$S$12="DIRECTAMENTE",$T$12="INDIRECTAMENTE"),0,IF(AND($Q$15="MODERADO",$S$12="DIRECTAMENTE",$T$12="NO DISMINUYE"),0,IF(AND($Q$15="MODERADO",$S$12="NO DISMINUYE",$T$12="DIRECTAMENTE"),1,"N/A"))))))))</f>
        <v>1</v>
      </c>
      <c r="U15" s="498"/>
      <c r="V15" s="527"/>
      <c r="W15" s="521"/>
      <c r="X15" s="501"/>
      <c r="Y15" s="516"/>
      <c r="Z15" s="517"/>
      <c r="AA15" s="518"/>
      <c r="AB15" s="495"/>
      <c r="AC15" s="521"/>
      <c r="AD15" s="504"/>
      <c r="AE15" s="506"/>
      <c r="AF15" s="494" t="s">
        <v>580</v>
      </c>
      <c r="AG15" s="504"/>
      <c r="AH15" s="41" t="s">
        <v>95</v>
      </c>
      <c r="AO15" s="41" t="s">
        <v>121</v>
      </c>
    </row>
    <row r="16" spans="1:41" ht="55.5" customHeight="1" x14ac:dyDescent="0.25">
      <c r="A16" s="491"/>
      <c r="B16" s="493"/>
      <c r="C16" s="495"/>
      <c r="D16" s="498"/>
      <c r="E16" s="501" t="s">
        <v>581</v>
      </c>
      <c r="F16" s="495"/>
      <c r="G16" s="502"/>
      <c r="H16" s="502"/>
      <c r="I16" s="180"/>
      <c r="J16" s="317"/>
      <c r="K16" s="530"/>
      <c r="L16" s="97" t="s">
        <v>123</v>
      </c>
      <c r="M16" s="192" t="s">
        <v>34</v>
      </c>
      <c r="N16" s="60">
        <f>IF(M16="CONFIABLE",15,IF(M16="NO CONFIABLE",0,""))</f>
        <v>15</v>
      </c>
      <c r="O16" s="509"/>
      <c r="P16" s="321"/>
      <c r="Q16" s="510"/>
      <c r="R16" s="321"/>
      <c r="S16" s="512"/>
      <c r="T16" s="514"/>
      <c r="U16" s="498"/>
      <c r="V16" s="527"/>
      <c r="W16" s="521"/>
      <c r="X16" s="501"/>
      <c r="Y16" s="516"/>
      <c r="Z16" s="64" t="s">
        <v>124</v>
      </c>
      <c r="AA16" s="518"/>
      <c r="AB16" s="495"/>
      <c r="AC16" s="521"/>
      <c r="AD16" s="504"/>
      <c r="AE16" s="506"/>
      <c r="AF16" s="494"/>
      <c r="AG16" s="504"/>
      <c r="AH16" s="41" t="s">
        <v>125</v>
      </c>
      <c r="AJ16" s="41" t="s">
        <v>21</v>
      </c>
      <c r="AK16" s="41" t="s">
        <v>119</v>
      </c>
      <c r="AL16" s="41" t="s">
        <v>22</v>
      </c>
      <c r="AO16" s="41" t="s">
        <v>126</v>
      </c>
    </row>
    <row r="17" spans="1:41" ht="66.75" customHeight="1" x14ac:dyDescent="0.25">
      <c r="A17" s="491"/>
      <c r="B17" s="493"/>
      <c r="C17" s="495"/>
      <c r="D17" s="498"/>
      <c r="E17" s="501"/>
      <c r="F17" s="495"/>
      <c r="G17" s="502"/>
      <c r="H17" s="502"/>
      <c r="I17" s="180"/>
      <c r="J17" s="317"/>
      <c r="K17" s="530"/>
      <c r="L17" s="97" t="s">
        <v>127</v>
      </c>
      <c r="M17" s="192" t="s">
        <v>42</v>
      </c>
      <c r="N17" s="60">
        <f>IF(M17="SE INVESTIGAN Y SE RESUELVEN OPORTUNAMENTE",15,IF(M17="NO SE INVESTIGAN Y SE RESUELVEN OPORTUNAMENTE",0,""))</f>
        <v>15</v>
      </c>
      <c r="O17" s="509"/>
      <c r="P17" s="321"/>
      <c r="Q17" s="510"/>
      <c r="R17" s="321"/>
      <c r="S17" s="512"/>
      <c r="T17" s="514"/>
      <c r="U17" s="498"/>
      <c r="V17" s="527"/>
      <c r="W17" s="521"/>
      <c r="X17" s="501"/>
      <c r="Y17" s="516"/>
      <c r="Z17" s="496" t="s">
        <v>582</v>
      </c>
      <c r="AA17" s="518"/>
      <c r="AB17" s="495"/>
      <c r="AC17" s="521"/>
      <c r="AD17" s="504"/>
      <c r="AE17" s="506"/>
      <c r="AF17" s="494"/>
      <c r="AG17" s="504"/>
      <c r="AH17" s="41" t="s">
        <v>108</v>
      </c>
      <c r="AO17" s="41" t="s">
        <v>129</v>
      </c>
    </row>
    <row r="18" spans="1:41" ht="155.25" customHeight="1" x14ac:dyDescent="0.25">
      <c r="A18" s="492"/>
      <c r="B18" s="493"/>
      <c r="C18" s="496"/>
      <c r="D18" s="499"/>
      <c r="E18" s="515"/>
      <c r="F18" s="496"/>
      <c r="G18" s="503"/>
      <c r="H18" s="503"/>
      <c r="I18" s="180"/>
      <c r="J18" s="317"/>
      <c r="K18" s="531"/>
      <c r="L18" s="93" t="s">
        <v>130</v>
      </c>
      <c r="M18" s="206" t="s">
        <v>53</v>
      </c>
      <c r="N18" s="67">
        <f>IF(M18="COMPLETA",10,IF(M18="INCOMPLETA",5,IF(M18="NO EXISTE",0,"")))</f>
        <v>10</v>
      </c>
      <c r="O18" s="509"/>
      <c r="P18" s="322"/>
      <c r="Q18" s="511"/>
      <c r="R18" s="322"/>
      <c r="S18" s="513"/>
      <c r="T18" s="514"/>
      <c r="U18" s="499"/>
      <c r="V18" s="527"/>
      <c r="W18" s="522"/>
      <c r="X18" s="515"/>
      <c r="Y18" s="517"/>
      <c r="Z18" s="517"/>
      <c r="AA18" s="519"/>
      <c r="AB18" s="496"/>
      <c r="AC18" s="522"/>
      <c r="AD18" s="505"/>
      <c r="AE18" s="507"/>
      <c r="AF18" s="500"/>
      <c r="AG18" s="505"/>
      <c r="AO18" s="41" t="s">
        <v>131</v>
      </c>
    </row>
    <row r="19" spans="1:41" ht="37.5" customHeight="1" x14ac:dyDescent="0.25">
      <c r="A19" s="491" t="s">
        <v>568</v>
      </c>
      <c r="B19" s="492" t="s">
        <v>569</v>
      </c>
      <c r="C19" s="494" t="s">
        <v>583</v>
      </c>
      <c r="D19" s="497" t="s">
        <v>15</v>
      </c>
      <c r="E19" s="500" t="s">
        <v>584</v>
      </c>
      <c r="F19" s="494" t="s">
        <v>585</v>
      </c>
      <c r="G19" s="297" t="s">
        <v>19</v>
      </c>
      <c r="H19" s="297" t="s">
        <v>13</v>
      </c>
      <c r="I19" s="84" t="str">
        <f>CONCATENATE(G19,H19)</f>
        <v>PROBABLEMODERADO</v>
      </c>
      <c r="J19" s="316" t="str">
        <f>I20</f>
        <v>5. ALTO</v>
      </c>
      <c r="K19" s="530" t="s">
        <v>586</v>
      </c>
      <c r="L19" s="103" t="s">
        <v>94</v>
      </c>
      <c r="M19" s="86" t="s">
        <v>3</v>
      </c>
      <c r="N19" s="57">
        <f>IF(M19="ASIGNADO",15,IF(M19="NO ASIGNADO",0,""))</f>
        <v>15</v>
      </c>
      <c r="O19" s="318">
        <f>SUM(N19:N25)</f>
        <v>100</v>
      </c>
      <c r="P19" s="320" t="s">
        <v>73</v>
      </c>
      <c r="Q19" s="323">
        <f>IF(Q22="DÉBIL",0,IF(Q22="MODERADO",50,IF(Q22="FUERTE",100,"")))</f>
        <v>50</v>
      </c>
      <c r="R19" s="387" t="s">
        <v>4</v>
      </c>
      <c r="S19" s="310" t="s">
        <v>95</v>
      </c>
      <c r="T19" s="310" t="s">
        <v>95</v>
      </c>
      <c r="U19" s="311" t="s">
        <v>131</v>
      </c>
      <c r="V19" s="313" t="s">
        <v>114</v>
      </c>
      <c r="W19" s="272" t="s">
        <v>356</v>
      </c>
      <c r="X19" s="494" t="s">
        <v>587</v>
      </c>
      <c r="Y19" s="500" t="s">
        <v>588</v>
      </c>
      <c r="Z19" s="427" t="s">
        <v>213</v>
      </c>
      <c r="AA19" s="306" t="s">
        <v>109</v>
      </c>
      <c r="AB19" s="494" t="s">
        <v>589</v>
      </c>
      <c r="AC19" s="520">
        <v>44438</v>
      </c>
      <c r="AD19" s="504" t="s">
        <v>590</v>
      </c>
      <c r="AE19" s="506" t="s">
        <v>577</v>
      </c>
      <c r="AF19" s="494" t="s">
        <v>591</v>
      </c>
      <c r="AG19" s="504" t="s">
        <v>787</v>
      </c>
      <c r="AH19" s="41" t="s">
        <v>104</v>
      </c>
      <c r="AI19" s="41" t="s">
        <v>105</v>
      </c>
      <c r="AJ19" s="41" t="s">
        <v>13</v>
      </c>
      <c r="AK19" s="41" t="s">
        <v>76</v>
      </c>
      <c r="AL19" s="41" t="s">
        <v>13</v>
      </c>
      <c r="AN19" s="41" t="s">
        <v>100</v>
      </c>
      <c r="AO19" s="41" t="s">
        <v>106</v>
      </c>
    </row>
    <row r="20" spans="1:41" ht="51.75" customHeight="1" x14ac:dyDescent="0.25">
      <c r="A20" s="491"/>
      <c r="B20" s="493"/>
      <c r="C20" s="495"/>
      <c r="D20" s="498"/>
      <c r="E20" s="501"/>
      <c r="F20" s="495"/>
      <c r="G20" s="297"/>
      <c r="H20" s="297"/>
      <c r="I20" s="84" t="str">
        <f>IF(I19="RARA VEZINSIGNIFICANTE","1. BAJO",IF(I19="RARA VEZMENOR","2. BAJO",IF(I19="IMPROBABLEINSIGNIFICANTE","3. BAJO",IF(I19="IMPROBABLEMENOR","4. BAJO",IF(I19="POSIBLEINSIGNIFICANTE","5. BAJO",IF(I19="RARA VEZMODERADO","1. MODERADO",IF(I19="IMPROBABLEMODERADO","2. MODERADO",IF(I19="POSIBLEMENOR","3. MODERADO",IF(I19="PROBABLEINSIGNIFICANTE","4. MODERADO",IF(I19="RARA VEZMAYOR","1. ALTO",IF(I19="IMPROBABLEMAYOR","2. ALTO",IF(I19="POSIBLEMODERADO","3. ALTO",IF(I19="PROBABLEMENOR","4. ALTO",IF(I19="PROBABLEMODERADO","5. ALTO",IF(I19="CASI SEGUROINSIGNIFICANTE","6. ALTO",IF(I19="CASI SEGUROMENOR","7. ALTO",IF(I19="RARA VEZCATASTRÓFICO","1. EXTREMO",IF(I19="IMPROBABLECATASTRÓFICO","2. EXTREMO",IF(I19="POSIBLEMAYOR","3. EXTREMO",IF(I19="POSIBLECATASTRÓFICO","4. EXTREMO",IF(I19="PROBABLEMAYOR","5. EXTREMO",IF(I19="PROBABLECATASTRÓFICO","6. EXTREMO",IF(I19="CASI SEGUROMODERADO","7. EXTREMO",IF(I19="CASI SEGUROMAYOR","8. EXTREMO",IF(I19="CASI SEGUROCATASTRÓFICO","9. EXTREMO","")))))))))))))))))))))))))</f>
        <v>5. ALTO</v>
      </c>
      <c r="J20" s="317"/>
      <c r="K20" s="530"/>
      <c r="L20" s="97" t="s">
        <v>107</v>
      </c>
      <c r="M20" s="88" t="s">
        <v>11</v>
      </c>
      <c r="N20" s="60">
        <f>IF(M20="ADECUADO",15,IF(M20="INADECUADO",0,""))</f>
        <v>15</v>
      </c>
      <c r="O20" s="319"/>
      <c r="P20" s="321"/>
      <c r="Q20" s="323"/>
      <c r="R20" s="388"/>
      <c r="S20" s="310"/>
      <c r="T20" s="310"/>
      <c r="U20" s="311"/>
      <c r="V20" s="314"/>
      <c r="W20" s="272"/>
      <c r="X20" s="494"/>
      <c r="Y20" s="516"/>
      <c r="Z20" s="533"/>
      <c r="AA20" s="307"/>
      <c r="AB20" s="495"/>
      <c r="AC20" s="521"/>
      <c r="AD20" s="504"/>
      <c r="AE20" s="506"/>
      <c r="AF20" s="494"/>
      <c r="AG20" s="504"/>
      <c r="AH20" s="41" t="s">
        <v>95</v>
      </c>
      <c r="AI20" s="41" t="s">
        <v>108</v>
      </c>
      <c r="AL20" s="41" t="s">
        <v>18</v>
      </c>
      <c r="AN20" s="41" t="s">
        <v>109</v>
      </c>
      <c r="AO20" s="41" t="s">
        <v>96</v>
      </c>
    </row>
    <row r="21" spans="1:41" ht="96" customHeight="1" x14ac:dyDescent="0.25">
      <c r="A21" s="491"/>
      <c r="B21" s="493"/>
      <c r="C21" s="495"/>
      <c r="D21" s="498"/>
      <c r="E21" s="501"/>
      <c r="F21" s="495"/>
      <c r="G21" s="297"/>
      <c r="H21" s="297"/>
      <c r="I21" s="84" t="str">
        <f>IF(OR(I20="1. BAJO",I20="2. BAJO",I20="3. BAJO",I20="4. BAJO",I20="5. BAJO"),"BAJO",IF(OR(I20="1. MODERADO",I20="2. MODERADO",I20="3. MODERADO",I20="4. MODERADO"),"MODERADO",IF(OR(I20="1. ALTO",I20="2. ALTO",I20="3. ALTO",I20="4. ALTO",I20="5. ALTO",I20="6. ALTO",I20="7. ALTO"),"ALTO",IF(OR(I20="1. EXTREMO",I20="2. EXTREMO",I20="3. EXTREMO",I20="4. EXTREMO",I20="5. EXTREMO",I20="6. EXTREMO",I20="7. EXTREMO",I20="8. EXTREMO",I20="9. EXTREMO"),"EXTREMO",""))))</f>
        <v>ALTO</v>
      </c>
      <c r="J21" s="317"/>
      <c r="K21" s="530"/>
      <c r="L21" s="201" t="s">
        <v>110</v>
      </c>
      <c r="M21" s="88" t="s">
        <v>16</v>
      </c>
      <c r="N21" s="60">
        <f>IF(M21="OPORTUNA",15,IF(M21="INOPORTUNA",0,""))</f>
        <v>15</v>
      </c>
      <c r="O21" s="319"/>
      <c r="P21" s="321"/>
      <c r="Q21" s="323"/>
      <c r="R21" s="388"/>
      <c r="S21" s="62" t="s">
        <v>111</v>
      </c>
      <c r="T21" s="62" t="s">
        <v>112</v>
      </c>
      <c r="U21" s="311"/>
      <c r="V21" s="314"/>
      <c r="W21" s="272"/>
      <c r="X21" s="494"/>
      <c r="Y21" s="516"/>
      <c r="Z21" s="533"/>
      <c r="AA21" s="307"/>
      <c r="AB21" s="495"/>
      <c r="AC21" s="521"/>
      <c r="AD21" s="504"/>
      <c r="AE21" s="506"/>
      <c r="AF21" s="494"/>
      <c r="AG21" s="504"/>
      <c r="AH21" s="41" t="s">
        <v>113</v>
      </c>
      <c r="AI21" s="41" t="s">
        <v>114</v>
      </c>
      <c r="AJ21" s="41" t="s">
        <v>97</v>
      </c>
      <c r="AK21" s="41" t="s">
        <v>115</v>
      </c>
      <c r="AL21" s="41" t="s">
        <v>24</v>
      </c>
      <c r="AO21" s="41" t="s">
        <v>116</v>
      </c>
    </row>
    <row r="22" spans="1:41" ht="84" customHeight="1" x14ac:dyDescent="0.25">
      <c r="A22" s="491"/>
      <c r="B22" s="493"/>
      <c r="C22" s="495"/>
      <c r="D22" s="498"/>
      <c r="E22" s="193" t="s">
        <v>117</v>
      </c>
      <c r="F22" s="495"/>
      <c r="G22" s="297"/>
      <c r="H22" s="297"/>
      <c r="I22" s="84"/>
      <c r="J22" s="317"/>
      <c r="K22" s="530"/>
      <c r="L22" s="97" t="s">
        <v>217</v>
      </c>
      <c r="M22" s="88" t="s">
        <v>119</v>
      </c>
      <c r="N22" s="60">
        <f>IF(M22="PREVENIR",15,IF(M22="DETECTAR",10,IF(M22="NO ES UN CONTROL",0,"")))</f>
        <v>15</v>
      </c>
      <c r="O22" s="288" t="str">
        <f>IF(O19&lt;86,"DÉBIL",IF(O19&lt;96,"MODERADO",IF(O19&lt;101,"FUERTE","")))</f>
        <v>FUERTE</v>
      </c>
      <c r="P22" s="321"/>
      <c r="Q22" s="290" t="str">
        <f>IF(AND(O22="FUERTE",P19="FUERTE (SIEMPRE SE EJECUTA)"),"FUERTE",IF(OR(O22="DÉBIL",P19="DÉBIL (NO SE EJECUTA)"),"DÉBIL",IF(OR(O22="MODERADO",P19="MODERADO (ALGUNAS VECES)"),"MODERADO")))</f>
        <v>MODERADO</v>
      </c>
      <c r="R22" s="397" t="str">
        <f>IF(AND(O22="FUERTE",P19="FUERTE (SIEMPRE SE EJECUTA)"),"NO","SÍ")</f>
        <v>SÍ</v>
      </c>
      <c r="S22" s="294">
        <f>IF(AND($Q$15="FUERTE",$S$12="DIRECTAMENTE",$T$12="DIRECTAMENTE"),2,IF(AND($Q$15="FUERTE",$S$12="DIRECTAMENTE",$T$12="INDIRECTAMENTE"),2,IF(AND($Q$15="FUERTE",$S$12="DIRECTAMENTE",$T$12="NO DISMINUYE"),2,IF(AND($Q$15="FUERTE",$S$12="NO DISMINUYE",$T$12="DIRECTAMENTE"),0,IF(AND($Q$15="MODERADO",$S$12="DIRECTAMENTE",$T$12="DIRECTAMENTE"),1,IF(AND($Q$15="MODERADO",$S$12="DIRECTAMENTE",$T$12="INDIRECTAMENTE"),1,IF(AND($Q$15="MODERADO",$S$12="DIRECTAMENTE",$T$12="NO DISMINUYE"),1,IF(AND($Q$15="MODERADO",$S$12="NO DISMINUYE",$T$12="DIRECTAMENTE"),0,"N/A"))))))))</f>
        <v>1</v>
      </c>
      <c r="T22" s="295">
        <f>IF(AND($Q$15="FUERTE",$S$12="DIRECTAMENTE",$T$12="DIRECTAMENTE"),2,IF(AND($Q$15="FUERTE",$S$12="DIRECTAMENTE",$T$12="INDIRECTAMENTE"),1,IF(AND($Q$15="FUERTE",$S$12="DIRECTAMENTE",$T$12="NO DISMINUYE"),0,IF(AND($Q$15="FUERTE",$S$12="NO DISMINUYE",$T$12="DIRECTAMENTE"),2,IF(AND($Q$15="MODERADO",$S$12="DIRECTAMENTE",$T$12="DIRECTAMENTE"),1,IF(AND($Q$15="MODERADO",$S$12="DIRECTAMENTE",$T$12="INDIRECTAMENTE"),0,IF(AND($Q$15="MODERADO",$S$12="DIRECTAMENTE",$T$12="NO DISMINUYE"),0,IF(AND($Q$15="MODERADO",$S$12="NO DISMINUYE",$T$12="DIRECTAMENTE"),1,"N/A"))))))))</f>
        <v>1</v>
      </c>
      <c r="U22" s="311"/>
      <c r="V22" s="314"/>
      <c r="W22" s="272"/>
      <c r="X22" s="494"/>
      <c r="Y22" s="516"/>
      <c r="Z22" s="534"/>
      <c r="AA22" s="307"/>
      <c r="AB22" s="495"/>
      <c r="AC22" s="521"/>
      <c r="AD22" s="504"/>
      <c r="AE22" s="506"/>
      <c r="AF22" s="494" t="s">
        <v>592</v>
      </c>
      <c r="AG22" s="504"/>
      <c r="AH22" s="41" t="s">
        <v>95</v>
      </c>
      <c r="AO22" s="41" t="s">
        <v>121</v>
      </c>
    </row>
    <row r="23" spans="1:41" ht="55.5" customHeight="1" x14ac:dyDescent="0.25">
      <c r="A23" s="491"/>
      <c r="B23" s="493"/>
      <c r="C23" s="495"/>
      <c r="D23" s="498"/>
      <c r="E23" s="501" t="s">
        <v>593</v>
      </c>
      <c r="F23" s="495"/>
      <c r="G23" s="297"/>
      <c r="H23" s="297"/>
      <c r="I23" s="84"/>
      <c r="J23" s="317"/>
      <c r="K23" s="530"/>
      <c r="L23" s="97" t="s">
        <v>123</v>
      </c>
      <c r="M23" s="88" t="s">
        <v>34</v>
      </c>
      <c r="N23" s="60">
        <f>IF(M23="CONFIABLE",15,IF(M23="NO CONFIABLE",0,""))</f>
        <v>15</v>
      </c>
      <c r="O23" s="289"/>
      <c r="P23" s="321"/>
      <c r="Q23" s="290"/>
      <c r="R23" s="397"/>
      <c r="S23" s="294"/>
      <c r="T23" s="296"/>
      <c r="U23" s="311"/>
      <c r="V23" s="314"/>
      <c r="W23" s="272"/>
      <c r="X23" s="494"/>
      <c r="Y23" s="516"/>
      <c r="Z23" s="64" t="s">
        <v>124</v>
      </c>
      <c r="AA23" s="307"/>
      <c r="AB23" s="495"/>
      <c r="AC23" s="521"/>
      <c r="AD23" s="504"/>
      <c r="AE23" s="506"/>
      <c r="AF23" s="494"/>
      <c r="AG23" s="504"/>
      <c r="AH23" s="41" t="s">
        <v>125</v>
      </c>
      <c r="AJ23" s="41" t="s">
        <v>21</v>
      </c>
      <c r="AK23" s="41" t="s">
        <v>119</v>
      </c>
      <c r="AL23" s="41" t="s">
        <v>22</v>
      </c>
      <c r="AO23" s="41" t="s">
        <v>126</v>
      </c>
    </row>
    <row r="24" spans="1:41" ht="66.75" customHeight="1" x14ac:dyDescent="0.25">
      <c r="A24" s="491"/>
      <c r="B24" s="493"/>
      <c r="C24" s="495"/>
      <c r="D24" s="498"/>
      <c r="E24" s="501"/>
      <c r="F24" s="495"/>
      <c r="G24" s="297"/>
      <c r="H24" s="297"/>
      <c r="I24" s="84"/>
      <c r="J24" s="317"/>
      <c r="K24" s="530"/>
      <c r="L24" s="97" t="s">
        <v>127</v>
      </c>
      <c r="M24" s="88" t="s">
        <v>42</v>
      </c>
      <c r="N24" s="60">
        <f>IF(M24="SE INVESTIGAN Y SE RESUELVEN OPORTUNAMENTE",15,IF(M24="NO SE INVESTIGAN Y SE RESUELVEN OPORTUNAMENTE",0,""))</f>
        <v>15</v>
      </c>
      <c r="O24" s="289"/>
      <c r="P24" s="321"/>
      <c r="Q24" s="290"/>
      <c r="R24" s="397"/>
      <c r="S24" s="294"/>
      <c r="T24" s="296"/>
      <c r="U24" s="311"/>
      <c r="V24" s="314"/>
      <c r="W24" s="272"/>
      <c r="X24" s="494"/>
      <c r="Y24" s="516"/>
      <c r="Z24" s="427" t="s">
        <v>594</v>
      </c>
      <c r="AA24" s="307"/>
      <c r="AB24" s="495"/>
      <c r="AC24" s="521"/>
      <c r="AD24" s="504"/>
      <c r="AE24" s="506"/>
      <c r="AF24" s="494"/>
      <c r="AG24" s="504"/>
      <c r="AH24" s="41" t="s">
        <v>108</v>
      </c>
      <c r="AO24" s="41" t="s">
        <v>129</v>
      </c>
    </row>
    <row r="25" spans="1:41" ht="142.5" customHeight="1" x14ac:dyDescent="0.25">
      <c r="A25" s="492"/>
      <c r="B25" s="493"/>
      <c r="C25" s="496"/>
      <c r="D25" s="499"/>
      <c r="E25" s="515"/>
      <c r="F25" s="496"/>
      <c r="G25" s="334"/>
      <c r="H25" s="334"/>
      <c r="I25" s="84"/>
      <c r="J25" s="317"/>
      <c r="K25" s="531"/>
      <c r="L25" s="93" t="s">
        <v>130</v>
      </c>
      <c r="M25" s="91" t="s">
        <v>53</v>
      </c>
      <c r="N25" s="67">
        <f>IF(M25="COMPLETA",10,IF(M25="INCOMPLETA",5,IF(M25="NO EXISTE",0,"")))</f>
        <v>10</v>
      </c>
      <c r="O25" s="289"/>
      <c r="P25" s="322"/>
      <c r="Q25" s="291"/>
      <c r="R25" s="398"/>
      <c r="S25" s="295"/>
      <c r="T25" s="296"/>
      <c r="U25" s="312"/>
      <c r="V25" s="314"/>
      <c r="W25" s="303"/>
      <c r="X25" s="500"/>
      <c r="Y25" s="517"/>
      <c r="Z25" s="534"/>
      <c r="AA25" s="308"/>
      <c r="AB25" s="496"/>
      <c r="AC25" s="522"/>
      <c r="AD25" s="505"/>
      <c r="AE25" s="507"/>
      <c r="AF25" s="500"/>
      <c r="AG25" s="505"/>
      <c r="AO25" s="41" t="s">
        <v>131</v>
      </c>
    </row>
    <row r="26" spans="1:41" ht="37.5" customHeight="1" x14ac:dyDescent="0.25">
      <c r="A26" s="491" t="s">
        <v>568</v>
      </c>
      <c r="B26" s="492" t="s">
        <v>569</v>
      </c>
      <c r="C26" s="494" t="s">
        <v>595</v>
      </c>
      <c r="D26" s="497" t="s">
        <v>15</v>
      </c>
      <c r="E26" s="500" t="s">
        <v>596</v>
      </c>
      <c r="F26" s="494" t="s">
        <v>597</v>
      </c>
      <c r="G26" s="297" t="s">
        <v>14</v>
      </c>
      <c r="H26" s="297" t="s">
        <v>87</v>
      </c>
      <c r="I26" s="84" t="str">
        <f>CONCATENATE(G26,H26)</f>
        <v>POSIBLEMENOR</v>
      </c>
      <c r="J26" s="316" t="str">
        <f>I27</f>
        <v>3. MODERADO</v>
      </c>
      <c r="K26" s="535" t="s">
        <v>598</v>
      </c>
      <c r="L26" s="103" t="s">
        <v>94</v>
      </c>
      <c r="M26" s="86" t="s">
        <v>3</v>
      </c>
      <c r="N26" s="57">
        <f>IF(M26="ASIGNADO",15,IF(M26="NO ASIGNADO",0,""))</f>
        <v>15</v>
      </c>
      <c r="O26" s="318">
        <f>SUM(N26:N32)</f>
        <v>95</v>
      </c>
      <c r="P26" s="320" t="s">
        <v>73</v>
      </c>
      <c r="Q26" s="323">
        <f>IF(Q29="DÉBIL",0,IF(Q29="MODERADO",50,IF(Q29="FUERTE",100,"")))</f>
        <v>50</v>
      </c>
      <c r="R26" s="387" t="s">
        <v>4</v>
      </c>
      <c r="S26" s="310" t="s">
        <v>95</v>
      </c>
      <c r="T26" s="310" t="s">
        <v>95</v>
      </c>
      <c r="U26" s="311" t="s">
        <v>96</v>
      </c>
      <c r="V26" s="313" t="s">
        <v>114</v>
      </c>
      <c r="W26" s="272" t="s">
        <v>356</v>
      </c>
      <c r="X26" s="494" t="s">
        <v>599</v>
      </c>
      <c r="Y26" s="500" t="s">
        <v>600</v>
      </c>
      <c r="Z26" s="427"/>
      <c r="AA26" s="306" t="s">
        <v>109</v>
      </c>
      <c r="AB26" s="494" t="s">
        <v>601</v>
      </c>
      <c r="AC26" s="520">
        <v>44438</v>
      </c>
      <c r="AD26" s="504" t="s">
        <v>602</v>
      </c>
      <c r="AE26" s="506" t="s">
        <v>577</v>
      </c>
      <c r="AF26" s="494" t="s">
        <v>603</v>
      </c>
      <c r="AG26" s="504" t="s">
        <v>604</v>
      </c>
      <c r="AH26" s="41" t="s">
        <v>104</v>
      </c>
      <c r="AI26" s="41" t="s">
        <v>105</v>
      </c>
      <c r="AJ26" s="41" t="s">
        <v>13</v>
      </c>
      <c r="AK26" s="41" t="s">
        <v>76</v>
      </c>
      <c r="AL26" s="41" t="s">
        <v>13</v>
      </c>
      <c r="AN26" s="41" t="s">
        <v>100</v>
      </c>
      <c r="AO26" s="41" t="s">
        <v>106</v>
      </c>
    </row>
    <row r="27" spans="1:41" ht="51.75" customHeight="1" x14ac:dyDescent="0.25">
      <c r="A27" s="491"/>
      <c r="B27" s="493"/>
      <c r="C27" s="495"/>
      <c r="D27" s="498"/>
      <c r="E27" s="501"/>
      <c r="F27" s="495"/>
      <c r="G27" s="297"/>
      <c r="H27" s="297"/>
      <c r="I27" s="84" t="str">
        <f>IF(I26="RARA VEZINSIGNIFICANTE","1. BAJO",IF(I26="RARA VEZMENOR","2. BAJO",IF(I26="IMPROBABLEINSIGNIFICANTE","3. BAJO",IF(I26="IMPROBABLEMENOR","4. BAJO",IF(I26="POSIBLEINSIGNIFICANTE","5. BAJO",IF(I26="RARA VEZMODERADO","1. MODERADO",IF(I26="IMPROBABLEMODERADO","2. MODERADO",IF(I26="POSIBLEMENOR","3. MODERADO",IF(I26="PROBABLEINSIGNIFICANTE","4. MODERADO",IF(I26="RARA VEZMAYOR","1. ALTO",IF(I26="IMPROBABLEMAYOR","2. ALTO",IF(I26="POSIBLEMODERADO","3. ALTO",IF(I26="PROBABLEMENOR","4. ALTO",IF(I26="PROBABLEMODERADO","5. ALTO",IF(I26="CASI SEGUROINSIGNIFICANTE","6. ALTO",IF(I26="CASI SEGUROMENOR","7. ALTO",IF(I26="RARA VEZCATASTRÓFICO","1. EXTREMO",IF(I26="IMPROBABLECATASTRÓFICO","2. EXTREMO",IF(I26="POSIBLEMAYOR","3. EXTREMO",IF(I26="POSIBLECATASTRÓFICO","4. EXTREMO",IF(I26="PROBABLEMAYOR","5. EXTREMO",IF(I26="PROBABLECATASTRÓFICO","6. EXTREMO",IF(I26="CASI SEGUROMODERADO","7. EXTREMO",IF(I26="CASI SEGUROMAYOR","8. EXTREMO",IF(I26="CASI SEGUROCATASTRÓFICO","9. EXTREMO","")))))))))))))))))))))))))</f>
        <v>3. MODERADO</v>
      </c>
      <c r="J27" s="317"/>
      <c r="K27" s="535"/>
      <c r="L27" s="97" t="s">
        <v>107</v>
      </c>
      <c r="M27" s="88" t="s">
        <v>11</v>
      </c>
      <c r="N27" s="60">
        <f>IF(M27="ADECUADO",15,IF(M27="INADECUADO",0,""))</f>
        <v>15</v>
      </c>
      <c r="O27" s="319"/>
      <c r="P27" s="321"/>
      <c r="Q27" s="323"/>
      <c r="R27" s="388"/>
      <c r="S27" s="310"/>
      <c r="T27" s="310"/>
      <c r="U27" s="311"/>
      <c r="V27" s="314"/>
      <c r="W27" s="272"/>
      <c r="X27" s="495"/>
      <c r="Y27" s="501"/>
      <c r="Z27" s="533"/>
      <c r="AA27" s="307"/>
      <c r="AB27" s="495"/>
      <c r="AC27" s="521"/>
      <c r="AD27" s="504"/>
      <c r="AE27" s="506"/>
      <c r="AF27" s="494"/>
      <c r="AG27" s="504"/>
      <c r="AH27" s="41" t="s">
        <v>95</v>
      </c>
      <c r="AI27" s="41" t="s">
        <v>108</v>
      </c>
      <c r="AL27" s="41" t="s">
        <v>18</v>
      </c>
      <c r="AN27" s="41" t="s">
        <v>109</v>
      </c>
      <c r="AO27" s="41" t="s">
        <v>96</v>
      </c>
    </row>
    <row r="28" spans="1:41" ht="69.75" customHeight="1" x14ac:dyDescent="0.25">
      <c r="A28" s="491"/>
      <c r="B28" s="493"/>
      <c r="C28" s="495"/>
      <c r="D28" s="498"/>
      <c r="E28" s="501"/>
      <c r="F28" s="495"/>
      <c r="G28" s="297"/>
      <c r="H28" s="297"/>
      <c r="I28" s="84" t="str">
        <f>IF(OR(I27="1. BAJO",I27="2. BAJO",I27="3. BAJO",I27="4. BAJO",I27="5. BAJO"),"BAJO",IF(OR(I27="1. MODERADO",I27="2. MODERADO",I27="3. MODERADO",I27="4. MODERADO"),"MODERADO",IF(OR(I27="1. ALTO",I27="2. ALTO",I27="3. ALTO",I27="4. ALTO",I27="5. ALTO",I27="6. ALTO",I27="7. ALTO"),"ALTO",IF(OR(I27="1. EXTREMO",I27="2. EXTREMO",I27="3. EXTREMO",I27="4. EXTREMO",I27="5. EXTREMO",I27="6. EXTREMO",I27="7. EXTREMO",I27="8. EXTREMO",I27="9. EXTREMO"),"EXTREMO",""))))</f>
        <v>MODERADO</v>
      </c>
      <c r="J28" s="317"/>
      <c r="K28" s="535"/>
      <c r="L28" s="201" t="s">
        <v>110</v>
      </c>
      <c r="M28" s="88" t="s">
        <v>16</v>
      </c>
      <c r="N28" s="60">
        <f>IF(M28="OPORTUNA",15,IF(M28="INOPORTUNA",0,""))</f>
        <v>15</v>
      </c>
      <c r="O28" s="319"/>
      <c r="P28" s="321"/>
      <c r="Q28" s="323"/>
      <c r="R28" s="388"/>
      <c r="S28" s="62" t="s">
        <v>111</v>
      </c>
      <c r="T28" s="62" t="s">
        <v>112</v>
      </c>
      <c r="U28" s="311"/>
      <c r="V28" s="314"/>
      <c r="W28" s="272"/>
      <c r="X28" s="495"/>
      <c r="Y28" s="501"/>
      <c r="Z28" s="533"/>
      <c r="AA28" s="307"/>
      <c r="AB28" s="495"/>
      <c r="AC28" s="521"/>
      <c r="AD28" s="504"/>
      <c r="AE28" s="506"/>
      <c r="AF28" s="494"/>
      <c r="AG28" s="504"/>
      <c r="AH28" s="41" t="s">
        <v>113</v>
      </c>
      <c r="AI28" s="41" t="s">
        <v>114</v>
      </c>
      <c r="AJ28" s="41" t="s">
        <v>97</v>
      </c>
      <c r="AK28" s="41" t="s">
        <v>115</v>
      </c>
      <c r="AL28" s="41" t="s">
        <v>24</v>
      </c>
      <c r="AO28" s="41" t="s">
        <v>116</v>
      </c>
    </row>
    <row r="29" spans="1:41" ht="84" customHeight="1" x14ac:dyDescent="0.25">
      <c r="A29" s="491"/>
      <c r="B29" s="493"/>
      <c r="C29" s="495"/>
      <c r="D29" s="498"/>
      <c r="E29" s="193" t="s">
        <v>117</v>
      </c>
      <c r="F29" s="495"/>
      <c r="G29" s="297"/>
      <c r="H29" s="297"/>
      <c r="I29" s="84"/>
      <c r="J29" s="317"/>
      <c r="K29" s="535"/>
      <c r="L29" s="97" t="s">
        <v>217</v>
      </c>
      <c r="M29" s="88" t="s">
        <v>21</v>
      </c>
      <c r="N29" s="60">
        <f>IF(M29="PREVENIR",15,IF(M29="DETECTAR",10,IF(M29="NO ES UN CONTROL",0,"")))</f>
        <v>10</v>
      </c>
      <c r="O29" s="288" t="str">
        <f>IF(O26&lt;86,"DÉBIL",IF(O26&lt;96,"MODERADO",IF(O26&lt;101,"FUERTE","")))</f>
        <v>MODERADO</v>
      </c>
      <c r="P29" s="321"/>
      <c r="Q29" s="290" t="str">
        <f>IF(AND(O29="FUERTE",P26="FUERTE (SIEMPRE SE EJECUTA)"),"FUERTE",IF(OR(O29="DÉBIL",P26="DÉBIL (NO SE EJECUTA)"),"DÉBIL",IF(OR(O29="MODERADO",P26="MODERADO (ALGUNAS VECES)"),"MODERADO")))</f>
        <v>MODERADO</v>
      </c>
      <c r="R29" s="397" t="str">
        <f>IF(AND(O29="FUERTE",P26="FUERTE (SIEMPRE SE EJECUTA)"),"NO","SÍ")</f>
        <v>SÍ</v>
      </c>
      <c r="S29" s="294">
        <f>IF(AND($Q$15="FUERTE",$S$12="DIRECTAMENTE",$T$12="DIRECTAMENTE"),2,IF(AND($Q$15="FUERTE",$S$12="DIRECTAMENTE",$T$12="INDIRECTAMENTE"),2,IF(AND($Q$15="FUERTE",$S$12="DIRECTAMENTE",$T$12="NO DISMINUYE"),2,IF(AND($Q$15="FUERTE",$S$12="NO DISMINUYE",$T$12="DIRECTAMENTE"),0,IF(AND($Q$15="MODERADO",$S$12="DIRECTAMENTE",$T$12="DIRECTAMENTE"),1,IF(AND($Q$15="MODERADO",$S$12="DIRECTAMENTE",$T$12="INDIRECTAMENTE"),1,IF(AND($Q$15="MODERADO",$S$12="DIRECTAMENTE",$T$12="NO DISMINUYE"),1,IF(AND($Q$15="MODERADO",$S$12="NO DISMINUYE",$T$12="DIRECTAMENTE"),0,"N/A"))))))))</f>
        <v>1</v>
      </c>
      <c r="T29" s="295">
        <f>IF(AND($Q$15="FUERTE",$S$12="DIRECTAMENTE",$T$12="DIRECTAMENTE"),2,IF(AND($Q$15="FUERTE",$S$12="DIRECTAMENTE",$T$12="INDIRECTAMENTE"),1,IF(AND($Q$15="FUERTE",$S$12="DIRECTAMENTE",$T$12="NO DISMINUYE"),0,IF(AND($Q$15="FUERTE",$S$12="NO DISMINUYE",$T$12="DIRECTAMENTE"),2,IF(AND($Q$15="MODERADO",$S$12="DIRECTAMENTE",$T$12="DIRECTAMENTE"),1,IF(AND($Q$15="MODERADO",$S$12="DIRECTAMENTE",$T$12="INDIRECTAMENTE"),0,IF(AND($Q$15="MODERADO",$S$12="DIRECTAMENTE",$T$12="NO DISMINUYE"),0,IF(AND($Q$15="MODERADO",$S$12="NO DISMINUYE",$T$12="DIRECTAMENTE"),1,"N/A"))))))))</f>
        <v>1</v>
      </c>
      <c r="U29" s="311"/>
      <c r="V29" s="314"/>
      <c r="W29" s="272"/>
      <c r="X29" s="495"/>
      <c r="Y29" s="501"/>
      <c r="Z29" s="534"/>
      <c r="AA29" s="307"/>
      <c r="AB29" s="495"/>
      <c r="AC29" s="521"/>
      <c r="AD29" s="504"/>
      <c r="AE29" s="506"/>
      <c r="AF29" s="494" t="s">
        <v>605</v>
      </c>
      <c r="AG29" s="504"/>
      <c r="AH29" s="41" t="s">
        <v>95</v>
      </c>
      <c r="AO29" s="41" t="s">
        <v>121</v>
      </c>
    </row>
    <row r="30" spans="1:41" ht="55.5" customHeight="1" x14ac:dyDescent="0.25">
      <c r="A30" s="491"/>
      <c r="B30" s="493"/>
      <c r="C30" s="495"/>
      <c r="D30" s="498"/>
      <c r="E30" s="501" t="s">
        <v>606</v>
      </c>
      <c r="F30" s="495"/>
      <c r="G30" s="297"/>
      <c r="H30" s="297"/>
      <c r="I30" s="84"/>
      <c r="J30" s="317"/>
      <c r="K30" s="535"/>
      <c r="L30" s="97" t="s">
        <v>123</v>
      </c>
      <c r="M30" s="88" t="s">
        <v>34</v>
      </c>
      <c r="N30" s="60">
        <f>IF(M30="CONFIABLE",15,IF(M30="NO CONFIABLE",0,""))</f>
        <v>15</v>
      </c>
      <c r="O30" s="289"/>
      <c r="P30" s="321"/>
      <c r="Q30" s="290"/>
      <c r="R30" s="397"/>
      <c r="S30" s="294"/>
      <c r="T30" s="296"/>
      <c r="U30" s="311"/>
      <c r="V30" s="314"/>
      <c r="W30" s="272"/>
      <c r="X30" s="495"/>
      <c r="Y30" s="501"/>
      <c r="Z30" s="64" t="s">
        <v>124</v>
      </c>
      <c r="AA30" s="307"/>
      <c r="AB30" s="495"/>
      <c r="AC30" s="521"/>
      <c r="AD30" s="504"/>
      <c r="AE30" s="506"/>
      <c r="AF30" s="494"/>
      <c r="AG30" s="504"/>
      <c r="AH30" s="41" t="s">
        <v>125</v>
      </c>
      <c r="AJ30" s="41" t="s">
        <v>21</v>
      </c>
      <c r="AK30" s="41" t="s">
        <v>119</v>
      </c>
      <c r="AL30" s="41" t="s">
        <v>22</v>
      </c>
      <c r="AO30" s="41" t="s">
        <v>126</v>
      </c>
    </row>
    <row r="31" spans="1:41" ht="66.75" customHeight="1" x14ac:dyDescent="0.25">
      <c r="A31" s="491"/>
      <c r="B31" s="493"/>
      <c r="C31" s="495"/>
      <c r="D31" s="498"/>
      <c r="E31" s="501"/>
      <c r="F31" s="495"/>
      <c r="G31" s="297"/>
      <c r="H31" s="297"/>
      <c r="I31" s="84"/>
      <c r="J31" s="317"/>
      <c r="K31" s="535"/>
      <c r="L31" s="97" t="s">
        <v>127</v>
      </c>
      <c r="M31" s="88" t="s">
        <v>42</v>
      </c>
      <c r="N31" s="60">
        <f>IF(M31="SE INVESTIGAN Y SE RESUELVEN OPORTUNAMENTE",15,IF(M31="NO SE INVESTIGAN Y SE RESUELVEN OPORTUNAMENTE",0,""))</f>
        <v>15</v>
      </c>
      <c r="O31" s="289"/>
      <c r="P31" s="321"/>
      <c r="Q31" s="290"/>
      <c r="R31" s="397"/>
      <c r="S31" s="294"/>
      <c r="T31" s="296"/>
      <c r="U31" s="311"/>
      <c r="V31" s="314"/>
      <c r="W31" s="272"/>
      <c r="X31" s="495"/>
      <c r="Y31" s="501"/>
      <c r="Z31" s="427" t="s">
        <v>326</v>
      </c>
      <c r="AA31" s="307"/>
      <c r="AB31" s="495"/>
      <c r="AC31" s="521"/>
      <c r="AD31" s="504"/>
      <c r="AE31" s="506"/>
      <c r="AF31" s="494"/>
      <c r="AG31" s="504"/>
      <c r="AH31" s="41" t="s">
        <v>108</v>
      </c>
      <c r="AO31" s="41" t="s">
        <v>129</v>
      </c>
    </row>
    <row r="32" spans="1:41" ht="137.25" customHeight="1" x14ac:dyDescent="0.25">
      <c r="A32" s="492"/>
      <c r="B32" s="493"/>
      <c r="C32" s="496"/>
      <c r="D32" s="499"/>
      <c r="E32" s="515"/>
      <c r="F32" s="496"/>
      <c r="G32" s="334"/>
      <c r="H32" s="334"/>
      <c r="I32" s="84"/>
      <c r="J32" s="317"/>
      <c r="K32" s="536"/>
      <c r="L32" s="93" t="s">
        <v>130</v>
      </c>
      <c r="M32" s="91" t="s">
        <v>53</v>
      </c>
      <c r="N32" s="67">
        <f>IF(M32="COMPLETA",10,IF(M32="INCOMPLETA",5,IF(M32="NO EXISTE",0,"")))</f>
        <v>10</v>
      </c>
      <c r="O32" s="289"/>
      <c r="P32" s="322"/>
      <c r="Q32" s="291"/>
      <c r="R32" s="398"/>
      <c r="S32" s="295"/>
      <c r="T32" s="296"/>
      <c r="U32" s="312"/>
      <c r="V32" s="314"/>
      <c r="W32" s="303"/>
      <c r="X32" s="496"/>
      <c r="Y32" s="515"/>
      <c r="Z32" s="534"/>
      <c r="AA32" s="308"/>
      <c r="AB32" s="496"/>
      <c r="AC32" s="522"/>
      <c r="AD32" s="505"/>
      <c r="AE32" s="507"/>
      <c r="AF32" s="500"/>
      <c r="AG32" s="505"/>
      <c r="AO32" s="41" t="s">
        <v>131</v>
      </c>
    </row>
    <row r="33" spans="1:41" s="71" customFormat="1" ht="30.75" customHeight="1" x14ac:dyDescent="0.25">
      <c r="A33" s="337" t="s">
        <v>160</v>
      </c>
      <c r="B33" s="337"/>
      <c r="C33" s="337"/>
      <c r="D33" s="337"/>
      <c r="E33" s="337"/>
      <c r="F33" s="337"/>
      <c r="G33" s="337"/>
      <c r="H33" s="337"/>
      <c r="I33" s="337"/>
      <c r="J33" s="337"/>
      <c r="K33" s="337"/>
      <c r="L33" s="337"/>
      <c r="M33" s="337"/>
      <c r="N33" s="337"/>
      <c r="O33" s="337"/>
      <c r="P33" s="337"/>
      <c r="Q33" s="337"/>
      <c r="R33" s="337"/>
      <c r="S33" s="337"/>
      <c r="T33" s="337"/>
      <c r="U33" s="337"/>
      <c r="V33" s="337"/>
      <c r="W33" s="337"/>
      <c r="X33" s="337"/>
      <c r="Y33" s="337"/>
      <c r="Z33" s="337"/>
      <c r="AA33" s="337"/>
      <c r="AB33" s="337"/>
      <c r="AC33" s="337"/>
      <c r="AD33" s="337"/>
      <c r="AE33" s="337"/>
      <c r="AF33" s="337"/>
      <c r="AG33" s="337"/>
      <c r="AH33" s="70"/>
      <c r="AO33" s="41" t="s">
        <v>187</v>
      </c>
    </row>
    <row r="34" spans="1:41" s="76" customFormat="1" ht="33.75" customHeight="1" x14ac:dyDescent="0.25">
      <c r="A34" s="278" t="s">
        <v>162</v>
      </c>
      <c r="B34" s="278"/>
      <c r="C34" s="278"/>
      <c r="D34" s="278"/>
      <c r="E34" s="278"/>
      <c r="F34" s="278"/>
      <c r="G34" s="278"/>
      <c r="H34" s="278"/>
      <c r="I34" s="278"/>
      <c r="J34" s="278"/>
      <c r="K34" s="278"/>
      <c r="L34" s="278"/>
      <c r="M34" s="278"/>
      <c r="N34" s="278"/>
      <c r="O34" s="278"/>
      <c r="P34" s="278"/>
      <c r="Q34" s="278"/>
      <c r="R34" s="278"/>
      <c r="S34" s="278"/>
      <c r="T34" s="278"/>
      <c r="U34" s="278"/>
      <c r="V34" s="278"/>
      <c r="W34" s="278"/>
      <c r="X34" s="278"/>
      <c r="Y34" s="278"/>
      <c r="Z34" s="278"/>
      <c r="AA34" s="278"/>
      <c r="AB34" s="278"/>
      <c r="AC34" s="278"/>
      <c r="AD34" s="278"/>
      <c r="AE34" s="278"/>
      <c r="AF34" s="278"/>
      <c r="AG34" s="278"/>
      <c r="AO34" s="41" t="s">
        <v>193</v>
      </c>
    </row>
    <row r="35" spans="1:41" s="76" customFormat="1" ht="32.25" customHeight="1" x14ac:dyDescent="0.25">
      <c r="A35" s="444" t="s">
        <v>164</v>
      </c>
      <c r="B35" s="444"/>
      <c r="C35" s="444" t="s">
        <v>165</v>
      </c>
      <c r="D35" s="444"/>
      <c r="E35" s="444"/>
      <c r="F35" s="444"/>
      <c r="G35" s="444"/>
      <c r="H35" s="444"/>
      <c r="I35" s="444"/>
      <c r="J35" s="444"/>
      <c r="K35" s="444"/>
      <c r="L35" s="444"/>
      <c r="M35" s="444"/>
      <c r="N35" s="444"/>
      <c r="O35" s="444"/>
      <c r="P35" s="444"/>
      <c r="Q35" s="444"/>
      <c r="R35" s="444"/>
      <c r="S35" s="444"/>
      <c r="T35" s="444"/>
      <c r="U35" s="444"/>
      <c r="V35" s="444"/>
      <c r="W35" s="444"/>
      <c r="X35" s="444"/>
      <c r="Y35" s="444"/>
      <c r="Z35" s="444" t="s">
        <v>219</v>
      </c>
      <c r="AA35" s="444"/>
      <c r="AB35" s="444"/>
      <c r="AC35" s="444"/>
      <c r="AD35" s="444" t="s">
        <v>167</v>
      </c>
      <c r="AE35" s="444"/>
      <c r="AF35" s="444"/>
      <c r="AG35" s="444"/>
      <c r="AO35" s="41" t="s">
        <v>199</v>
      </c>
    </row>
    <row r="36" spans="1:41" s="68" customFormat="1" ht="48" customHeight="1" x14ac:dyDescent="0.25">
      <c r="A36" s="265">
        <v>1</v>
      </c>
      <c r="B36" s="265"/>
      <c r="C36" s="537" t="s">
        <v>607</v>
      </c>
      <c r="D36" s="482"/>
      <c r="E36" s="482"/>
      <c r="F36" s="482"/>
      <c r="G36" s="482"/>
      <c r="H36" s="482"/>
      <c r="I36" s="482"/>
      <c r="J36" s="482"/>
      <c r="K36" s="482"/>
      <c r="L36" s="482"/>
      <c r="M36" s="482"/>
      <c r="N36" s="482"/>
      <c r="O36" s="482"/>
      <c r="P36" s="482"/>
      <c r="Q36" s="482"/>
      <c r="R36" s="482"/>
      <c r="S36" s="482"/>
      <c r="T36" s="482"/>
      <c r="U36" s="482"/>
      <c r="V36" s="482"/>
      <c r="W36" s="482"/>
      <c r="X36" s="482"/>
      <c r="Y36" s="482"/>
      <c r="Z36" s="538">
        <v>43120</v>
      </c>
      <c r="AA36" s="488"/>
      <c r="AB36" s="488"/>
      <c r="AC36" s="488"/>
      <c r="AD36" s="488" t="s">
        <v>608</v>
      </c>
      <c r="AE36" s="488"/>
      <c r="AF36" s="488"/>
      <c r="AG36" s="488"/>
      <c r="AO36" s="41" t="s">
        <v>200</v>
      </c>
    </row>
    <row r="37" spans="1:41" ht="48" customHeight="1" x14ac:dyDescent="0.25">
      <c r="A37" s="265">
        <v>2</v>
      </c>
      <c r="B37" s="265"/>
      <c r="C37" s="537" t="s">
        <v>609</v>
      </c>
      <c r="D37" s="482"/>
      <c r="E37" s="482"/>
      <c r="F37" s="482"/>
      <c r="G37" s="482"/>
      <c r="H37" s="482"/>
      <c r="I37" s="482"/>
      <c r="J37" s="482"/>
      <c r="K37" s="482"/>
      <c r="L37" s="482"/>
      <c r="M37" s="482"/>
      <c r="N37" s="482"/>
      <c r="O37" s="482"/>
      <c r="P37" s="482"/>
      <c r="Q37" s="482"/>
      <c r="R37" s="482"/>
      <c r="S37" s="482"/>
      <c r="T37" s="482"/>
      <c r="U37" s="482"/>
      <c r="V37" s="482"/>
      <c r="W37" s="482"/>
      <c r="X37" s="482"/>
      <c r="Y37" s="482"/>
      <c r="Z37" s="538">
        <v>43489</v>
      </c>
      <c r="AA37" s="488"/>
      <c r="AB37" s="488"/>
      <c r="AC37" s="488"/>
      <c r="AD37" s="488" t="s">
        <v>610</v>
      </c>
      <c r="AE37" s="488"/>
      <c r="AF37" s="488"/>
      <c r="AG37" s="488"/>
      <c r="AO37" s="41" t="s">
        <v>201</v>
      </c>
    </row>
    <row r="38" spans="1:41" ht="48" customHeight="1" x14ac:dyDescent="0.25">
      <c r="A38" s="265">
        <v>3</v>
      </c>
      <c r="B38" s="265"/>
      <c r="C38" s="537" t="s">
        <v>611</v>
      </c>
      <c r="D38" s="482"/>
      <c r="E38" s="482"/>
      <c r="F38" s="482"/>
      <c r="G38" s="482"/>
      <c r="H38" s="482"/>
      <c r="I38" s="482"/>
      <c r="J38" s="482"/>
      <c r="K38" s="482"/>
      <c r="L38" s="482"/>
      <c r="M38" s="482"/>
      <c r="N38" s="482"/>
      <c r="O38" s="482"/>
      <c r="P38" s="482"/>
      <c r="Q38" s="482"/>
      <c r="R38" s="482"/>
      <c r="S38" s="482"/>
      <c r="T38" s="482"/>
      <c r="U38" s="482"/>
      <c r="V38" s="482"/>
      <c r="W38" s="482"/>
      <c r="X38" s="482"/>
      <c r="Y38" s="482"/>
      <c r="Z38" s="538">
        <v>43769</v>
      </c>
      <c r="AA38" s="488"/>
      <c r="AB38" s="488"/>
      <c r="AC38" s="488"/>
      <c r="AD38" s="488" t="s">
        <v>612</v>
      </c>
      <c r="AE38" s="488"/>
      <c r="AF38" s="488"/>
      <c r="AG38" s="488"/>
      <c r="AO38" s="41" t="s">
        <v>202</v>
      </c>
    </row>
    <row r="39" spans="1:41" x14ac:dyDescent="0.25">
      <c r="A39" s="278" t="s">
        <v>182</v>
      </c>
      <c r="B39" s="278"/>
      <c r="C39" s="278"/>
      <c r="D39" s="278"/>
      <c r="E39" s="278"/>
      <c r="F39" s="278"/>
      <c r="G39" s="278"/>
      <c r="H39" s="278"/>
      <c r="I39" s="278"/>
      <c r="J39" s="278"/>
      <c r="K39" s="278"/>
      <c r="L39" s="278"/>
      <c r="M39" s="278"/>
      <c r="N39" s="278"/>
      <c r="O39" s="278"/>
      <c r="P39" s="278"/>
      <c r="Q39" s="278"/>
      <c r="R39" s="278"/>
      <c r="S39" s="278"/>
      <c r="T39" s="278"/>
      <c r="U39" s="278"/>
      <c r="V39" s="278"/>
      <c r="W39" s="278"/>
      <c r="X39" s="278"/>
      <c r="Y39" s="278"/>
      <c r="Z39" s="278"/>
      <c r="AA39" s="278"/>
      <c r="AB39" s="278"/>
      <c r="AC39" s="278"/>
      <c r="AD39" s="278"/>
      <c r="AE39" s="278"/>
      <c r="AF39" s="278"/>
      <c r="AG39" s="278"/>
    </row>
    <row r="40" spans="1:41" x14ac:dyDescent="0.25">
      <c r="A40" s="471" t="s">
        <v>167</v>
      </c>
      <c r="B40" s="471"/>
      <c r="C40" s="471"/>
      <c r="D40" s="471"/>
      <c r="E40" s="471"/>
      <c r="F40" s="471"/>
      <c r="G40" s="471" t="s">
        <v>184</v>
      </c>
      <c r="H40" s="471"/>
      <c r="I40" s="471"/>
      <c r="J40" s="471"/>
      <c r="K40" s="471"/>
      <c r="L40" s="471"/>
      <c r="M40" s="471" t="s">
        <v>185</v>
      </c>
      <c r="N40" s="471"/>
      <c r="O40" s="471"/>
      <c r="P40" s="471"/>
      <c r="Q40" s="471"/>
      <c r="R40" s="471"/>
      <c r="S40" s="471"/>
      <c r="T40" s="471"/>
      <c r="U40" s="471"/>
      <c r="V40" s="471"/>
      <c r="W40" s="471" t="s">
        <v>186</v>
      </c>
      <c r="X40" s="471"/>
      <c r="Y40" s="471"/>
      <c r="Z40" s="471"/>
      <c r="AA40" s="471"/>
      <c r="AB40" s="471" t="str">
        <f>IF(X7="X","APOYO OFICINA ASESORA DE PLANEACIÓN","APOYO OFICINA DE CONTROL INTERNO")</f>
        <v>APOYO OFICINA DE CONTROL INTERNO</v>
      </c>
      <c r="AC40" s="471"/>
      <c r="AD40" s="471"/>
      <c r="AE40" s="471"/>
      <c r="AF40" s="471"/>
      <c r="AG40" s="471"/>
    </row>
    <row r="41" spans="1:41" x14ac:dyDescent="0.25">
      <c r="A41" s="105" t="s">
        <v>188</v>
      </c>
      <c r="B41" s="444" t="s">
        <v>613</v>
      </c>
      <c r="C41" s="444"/>
      <c r="D41" s="444"/>
      <c r="E41" s="444"/>
      <c r="F41" s="444"/>
      <c r="G41" s="106" t="s">
        <v>188</v>
      </c>
      <c r="H41" s="444"/>
      <c r="I41" s="444"/>
      <c r="J41" s="444"/>
      <c r="K41" s="444"/>
      <c r="L41" s="444"/>
      <c r="M41" s="106" t="s">
        <v>188</v>
      </c>
      <c r="N41" s="107"/>
      <c r="O41" s="444" t="s">
        <v>226</v>
      </c>
      <c r="P41" s="444"/>
      <c r="Q41" s="444"/>
      <c r="R41" s="444"/>
      <c r="S41" s="444"/>
      <c r="T41" s="444"/>
      <c r="U41" s="444"/>
      <c r="V41" s="444"/>
      <c r="W41" s="108" t="s">
        <v>188</v>
      </c>
      <c r="X41" s="444"/>
      <c r="Y41" s="444"/>
      <c r="Z41" s="444"/>
      <c r="AA41" s="444"/>
      <c r="AB41" s="108" t="s">
        <v>188</v>
      </c>
      <c r="AC41" s="489" t="s">
        <v>614</v>
      </c>
      <c r="AD41" s="489"/>
      <c r="AE41" s="489"/>
      <c r="AF41" s="489"/>
      <c r="AG41" s="489"/>
      <c r="AO41" s="41" t="s">
        <v>204</v>
      </c>
    </row>
    <row r="42" spans="1:41" x14ac:dyDescent="0.25">
      <c r="A42" s="105" t="s">
        <v>194</v>
      </c>
      <c r="B42" s="444" t="s">
        <v>615</v>
      </c>
      <c r="C42" s="444"/>
      <c r="D42" s="444"/>
      <c r="E42" s="444"/>
      <c r="F42" s="444"/>
      <c r="G42" s="105" t="s">
        <v>194</v>
      </c>
      <c r="H42" s="444"/>
      <c r="I42" s="444"/>
      <c r="J42" s="444"/>
      <c r="K42" s="444"/>
      <c r="L42" s="444"/>
      <c r="M42" s="106" t="s">
        <v>194</v>
      </c>
      <c r="N42" s="110"/>
      <c r="O42" s="444" t="s">
        <v>616</v>
      </c>
      <c r="P42" s="444"/>
      <c r="Q42" s="444"/>
      <c r="R42" s="444"/>
      <c r="S42" s="444"/>
      <c r="T42" s="444"/>
      <c r="U42" s="444"/>
      <c r="V42" s="444"/>
      <c r="W42" s="105" t="s">
        <v>194</v>
      </c>
      <c r="X42" s="444" t="s">
        <v>617</v>
      </c>
      <c r="Y42" s="444"/>
      <c r="Z42" s="444"/>
      <c r="AA42" s="444"/>
      <c r="AB42" s="105" t="s">
        <v>194</v>
      </c>
      <c r="AC42" s="489" t="s">
        <v>618</v>
      </c>
      <c r="AD42" s="489"/>
      <c r="AE42" s="489"/>
      <c r="AF42" s="489"/>
      <c r="AG42" s="489"/>
      <c r="AO42" s="41" t="s">
        <v>205</v>
      </c>
    </row>
    <row r="43" spans="1:41" x14ac:dyDescent="0.25">
      <c r="A43" s="68"/>
      <c r="B43" s="68"/>
      <c r="C43" s="68"/>
      <c r="E43" s="68"/>
      <c r="F43" s="68"/>
      <c r="G43" s="68"/>
      <c r="H43" s="68"/>
      <c r="I43" s="68"/>
      <c r="J43" s="68"/>
      <c r="K43" s="68"/>
      <c r="L43" s="68"/>
      <c r="M43" s="68"/>
      <c r="N43" s="68"/>
      <c r="O43" s="68"/>
      <c r="P43" s="68"/>
      <c r="Q43" s="68"/>
      <c r="R43" s="68"/>
      <c r="S43" s="68"/>
      <c r="T43" s="68"/>
      <c r="U43" s="68"/>
      <c r="V43" s="68"/>
      <c r="W43" s="68"/>
      <c r="X43" s="68"/>
      <c r="Y43" s="68"/>
      <c r="Z43" s="68"/>
      <c r="AA43" s="68"/>
      <c r="AB43" s="68"/>
      <c r="AC43" s="68"/>
      <c r="AD43" s="68"/>
      <c r="AE43" s="68"/>
      <c r="AF43" s="68"/>
      <c r="AG43" s="68"/>
    </row>
  </sheetData>
  <sheetProtection selectLockedCells="1"/>
  <dataConsolidate/>
  <mergeCells count="180">
    <mergeCell ref="B41:F41"/>
    <mergeCell ref="H41:L41"/>
    <mergeCell ref="O41:V41"/>
    <mergeCell ref="X41:AA41"/>
    <mergeCell ref="AC41:AG41"/>
    <mergeCell ref="B42:F42"/>
    <mergeCell ref="H42:L42"/>
    <mergeCell ref="O42:V42"/>
    <mergeCell ref="X42:AA42"/>
    <mergeCell ref="AC42:AG42"/>
    <mergeCell ref="A38:B38"/>
    <mergeCell ref="C38:Y38"/>
    <mergeCell ref="Z38:AC38"/>
    <mergeCell ref="AD38:AG38"/>
    <mergeCell ref="A39:AG39"/>
    <mergeCell ref="A40:F40"/>
    <mergeCell ref="G40:L40"/>
    <mergeCell ref="M40:V40"/>
    <mergeCell ref="W40:AA40"/>
    <mergeCell ref="AB40:AG40"/>
    <mergeCell ref="A36:B36"/>
    <mergeCell ref="C36:Y36"/>
    <mergeCell ref="Z36:AC36"/>
    <mergeCell ref="AD36:AG36"/>
    <mergeCell ref="A37:B37"/>
    <mergeCell ref="C37:Y37"/>
    <mergeCell ref="Z37:AC37"/>
    <mergeCell ref="AD37:AG37"/>
    <mergeCell ref="E30:E32"/>
    <mergeCell ref="Z31:Z32"/>
    <mergeCell ref="A33:AG33"/>
    <mergeCell ref="A34:AG34"/>
    <mergeCell ref="A35:B35"/>
    <mergeCell ref="C35:Y35"/>
    <mergeCell ref="Z35:AC35"/>
    <mergeCell ref="AD35:AG35"/>
    <mergeCell ref="AE26:AE32"/>
    <mergeCell ref="AF26:AF28"/>
    <mergeCell ref="AG26:AG32"/>
    <mergeCell ref="O29:O32"/>
    <mergeCell ref="Q29:Q32"/>
    <mergeCell ref="R29:R32"/>
    <mergeCell ref="S29:S32"/>
    <mergeCell ref="T29:T32"/>
    <mergeCell ref="AF29:AF32"/>
    <mergeCell ref="Y26:Y32"/>
    <mergeCell ref="Z26:Z29"/>
    <mergeCell ref="AA26:AA32"/>
    <mergeCell ref="AB26:AB32"/>
    <mergeCell ref="AC26:AC32"/>
    <mergeCell ref="AD26:AD32"/>
    <mergeCell ref="S26:S27"/>
    <mergeCell ref="T26:T27"/>
    <mergeCell ref="U26:U32"/>
    <mergeCell ref="V26:V32"/>
    <mergeCell ref="W26:W32"/>
    <mergeCell ref="X26:X32"/>
    <mergeCell ref="J26:J32"/>
    <mergeCell ref="K26:K32"/>
    <mergeCell ref="O26:O28"/>
    <mergeCell ref="P26:P32"/>
    <mergeCell ref="Q26:Q28"/>
    <mergeCell ref="R26:R28"/>
    <mergeCell ref="E23:E25"/>
    <mergeCell ref="Z24:Z25"/>
    <mergeCell ref="A26:A32"/>
    <mergeCell ref="B26:B32"/>
    <mergeCell ref="C26:C32"/>
    <mergeCell ref="D26:D32"/>
    <mergeCell ref="E26:E28"/>
    <mergeCell ref="F26:F32"/>
    <mergeCell ref="G26:G32"/>
    <mergeCell ref="H26:H32"/>
    <mergeCell ref="J19:J25"/>
    <mergeCell ref="K19:K25"/>
    <mergeCell ref="R19:R21"/>
    <mergeCell ref="AE19:AE25"/>
    <mergeCell ref="AF19:AF21"/>
    <mergeCell ref="AG19:AG25"/>
    <mergeCell ref="O22:O25"/>
    <mergeCell ref="Q22:Q25"/>
    <mergeCell ref="R22:R25"/>
    <mergeCell ref="S22:S25"/>
    <mergeCell ref="T22:T25"/>
    <mergeCell ref="AF22:AF25"/>
    <mergeCell ref="Y19:Y25"/>
    <mergeCell ref="Z19:Z22"/>
    <mergeCell ref="AA19:AA25"/>
    <mergeCell ref="AB19:AB25"/>
    <mergeCell ref="AC19:AC25"/>
    <mergeCell ref="AD19:AD25"/>
    <mergeCell ref="S19:S20"/>
    <mergeCell ref="T19:T20"/>
    <mergeCell ref="U19:U25"/>
    <mergeCell ref="V19:V25"/>
    <mergeCell ref="W19:W25"/>
    <mergeCell ref="X19:X25"/>
    <mergeCell ref="O19:O21"/>
    <mergeCell ref="P19:P25"/>
    <mergeCell ref="Q19:Q21"/>
    <mergeCell ref="A19:A25"/>
    <mergeCell ref="B19:B25"/>
    <mergeCell ref="C19:C25"/>
    <mergeCell ref="D19:D25"/>
    <mergeCell ref="E19:E21"/>
    <mergeCell ref="F19:F25"/>
    <mergeCell ref="G19:G25"/>
    <mergeCell ref="H19:H25"/>
    <mergeCell ref="H12:H18"/>
    <mergeCell ref="AD12:AD18"/>
    <mergeCell ref="AE12:AE18"/>
    <mergeCell ref="AF12:AF14"/>
    <mergeCell ref="AG12:AG18"/>
    <mergeCell ref="O15:O18"/>
    <mergeCell ref="Q15:Q18"/>
    <mergeCell ref="R15:R18"/>
    <mergeCell ref="S15:S18"/>
    <mergeCell ref="T15:T18"/>
    <mergeCell ref="AF15:AF18"/>
    <mergeCell ref="X12:X18"/>
    <mergeCell ref="Y12:Y18"/>
    <mergeCell ref="Z12:Z15"/>
    <mergeCell ref="AA12:AA18"/>
    <mergeCell ref="AB12:AB18"/>
    <mergeCell ref="AC12:AC18"/>
    <mergeCell ref="R12:R14"/>
    <mergeCell ref="S12:S13"/>
    <mergeCell ref="T12:T13"/>
    <mergeCell ref="U12:U18"/>
    <mergeCell ref="V12:V18"/>
    <mergeCell ref="W12:W18"/>
    <mergeCell ref="O12:O14"/>
    <mergeCell ref="P12:P18"/>
    <mergeCell ref="O10:O11"/>
    <mergeCell ref="P10:P11"/>
    <mergeCell ref="W10:W11"/>
    <mergeCell ref="X10:X11"/>
    <mergeCell ref="Y10:AB10"/>
    <mergeCell ref="A12:A18"/>
    <mergeCell ref="B12:B18"/>
    <mergeCell ref="C12:C18"/>
    <mergeCell ref="D12:D18"/>
    <mergeCell ref="E12:E14"/>
    <mergeCell ref="F12:F18"/>
    <mergeCell ref="G12:G18"/>
    <mergeCell ref="Q10:Q11"/>
    <mergeCell ref="R10:R11"/>
    <mergeCell ref="S10:S11"/>
    <mergeCell ref="T10:T11"/>
    <mergeCell ref="U10:U11"/>
    <mergeCell ref="V10:V11"/>
    <mergeCell ref="E16:E18"/>
    <mergeCell ref="Z17:Z18"/>
    <mergeCell ref="J12:J18"/>
    <mergeCell ref="K12:K18"/>
    <mergeCell ref="Q12:Q14"/>
    <mergeCell ref="A7:B7"/>
    <mergeCell ref="C7:F7"/>
    <mergeCell ref="G7:L7"/>
    <mergeCell ref="M7:V7"/>
    <mergeCell ref="Z7:AA7"/>
    <mergeCell ref="AF7:AG7"/>
    <mergeCell ref="A8:F8"/>
    <mergeCell ref="G8:AB8"/>
    <mergeCell ref="AC8:AC11"/>
    <mergeCell ref="AD8:AG10"/>
    <mergeCell ref="A9:A11"/>
    <mergeCell ref="B9:B11"/>
    <mergeCell ref="C9:C11"/>
    <mergeCell ref="D9:D11"/>
    <mergeCell ref="E9:E11"/>
    <mergeCell ref="F9:F11"/>
    <mergeCell ref="G9:J9"/>
    <mergeCell ref="K9:T9"/>
    <mergeCell ref="U9:AB9"/>
    <mergeCell ref="G10:J10"/>
    <mergeCell ref="K10:K11"/>
    <mergeCell ref="L10:L11"/>
    <mergeCell ref="M10:M11"/>
    <mergeCell ref="N10:N11"/>
  </mergeCells>
  <conditionalFormatting sqref="J12:J18">
    <cfRule type="containsText" dxfId="211" priority="21" operator="containsText" text="EXTREMO">
      <formula>NOT(ISERROR(SEARCH("EXTREMO",J12)))</formula>
    </cfRule>
    <cfRule type="containsText" dxfId="210" priority="22" operator="containsText" text="ALTO">
      <formula>NOT(ISERROR(SEARCH("ALTO",J12)))</formula>
    </cfRule>
    <cfRule type="containsText" dxfId="209" priority="23" operator="containsText" text="MODERADO">
      <formula>NOT(ISERROR(SEARCH("MODERADO",J12)))</formula>
    </cfRule>
    <cfRule type="containsText" dxfId="208" priority="24" operator="containsText" text="BAJO">
      <formula>NOT(ISERROR(SEARCH("BAJO",J12)))</formula>
    </cfRule>
  </conditionalFormatting>
  <conditionalFormatting sqref="U12:U18">
    <cfRule type="containsText" dxfId="207" priority="17" operator="containsText" text="EXTREMO">
      <formula>NOT(ISERROR(SEARCH("EXTREMO",U12)))</formula>
    </cfRule>
    <cfRule type="containsText" dxfId="206" priority="18" operator="containsText" text="MODERADO">
      <formula>NOT(ISERROR(SEARCH("MODERADO",U12)))</formula>
    </cfRule>
    <cfRule type="containsText" dxfId="205" priority="19" operator="containsText" text="ALTO">
      <formula>NOT(ISERROR(SEARCH("ALTO",U12)))</formula>
    </cfRule>
    <cfRule type="containsText" dxfId="204" priority="20" operator="containsText" text="BAJO">
      <formula>NOT(ISERROR(SEARCH("BAJO",U12)))</formula>
    </cfRule>
  </conditionalFormatting>
  <conditionalFormatting sqref="J19:J25">
    <cfRule type="containsText" dxfId="203" priority="13" operator="containsText" text="EXTREMO">
      <formula>NOT(ISERROR(SEARCH("EXTREMO",J19)))</formula>
    </cfRule>
    <cfRule type="containsText" dxfId="202" priority="14" operator="containsText" text="ALTO">
      <formula>NOT(ISERROR(SEARCH("ALTO",J19)))</formula>
    </cfRule>
    <cfRule type="containsText" dxfId="201" priority="15" operator="containsText" text="MODERADO">
      <formula>NOT(ISERROR(SEARCH("MODERADO",J19)))</formula>
    </cfRule>
    <cfRule type="containsText" dxfId="200" priority="16" operator="containsText" text="BAJO">
      <formula>NOT(ISERROR(SEARCH("BAJO",J19)))</formula>
    </cfRule>
  </conditionalFormatting>
  <conditionalFormatting sqref="U19:U25">
    <cfRule type="containsText" dxfId="199" priority="9" operator="containsText" text="EXTREMO">
      <formula>NOT(ISERROR(SEARCH("EXTREMO",U19)))</formula>
    </cfRule>
    <cfRule type="containsText" dxfId="198" priority="10" operator="containsText" text="MODERADO">
      <formula>NOT(ISERROR(SEARCH("MODERADO",U19)))</formula>
    </cfRule>
    <cfRule type="containsText" dxfId="197" priority="11" operator="containsText" text="ALTO">
      <formula>NOT(ISERROR(SEARCH("ALTO",U19)))</formula>
    </cfRule>
    <cfRule type="containsText" dxfId="196" priority="12" operator="containsText" text="BAJO">
      <formula>NOT(ISERROR(SEARCH("BAJO",U19)))</formula>
    </cfRule>
  </conditionalFormatting>
  <conditionalFormatting sqref="J26:J32">
    <cfRule type="containsText" dxfId="195" priority="5" operator="containsText" text="EXTREMO">
      <formula>NOT(ISERROR(SEARCH("EXTREMO",J26)))</formula>
    </cfRule>
    <cfRule type="containsText" dxfId="194" priority="6" operator="containsText" text="ALTO">
      <formula>NOT(ISERROR(SEARCH("ALTO",J26)))</formula>
    </cfRule>
    <cfRule type="containsText" dxfId="193" priority="7" operator="containsText" text="MODERADO">
      <formula>NOT(ISERROR(SEARCH("MODERADO",J26)))</formula>
    </cfRule>
    <cfRule type="containsText" dxfId="192" priority="8" operator="containsText" text="BAJO">
      <formula>NOT(ISERROR(SEARCH("BAJO",J26)))</formula>
    </cfRule>
  </conditionalFormatting>
  <conditionalFormatting sqref="U26:U32">
    <cfRule type="containsText" dxfId="191" priority="1" operator="containsText" text="EXTREMO">
      <formula>NOT(ISERROR(SEARCH("EXTREMO",U26)))</formula>
    </cfRule>
    <cfRule type="containsText" dxfId="190" priority="2" operator="containsText" text="MODERADO">
      <formula>NOT(ISERROR(SEARCH("MODERADO",U26)))</formula>
    </cfRule>
    <cfRule type="containsText" dxfId="189" priority="3" operator="containsText" text="ALTO">
      <formula>NOT(ISERROR(SEARCH("ALTO",U26)))</formula>
    </cfRule>
    <cfRule type="containsText" dxfId="188" priority="4" operator="containsText" text="BAJO">
      <formula>NOT(ISERROR(SEARCH("BAJO",U26)))</formula>
    </cfRule>
  </conditionalFormatting>
  <dataValidations count="15">
    <dataValidation type="list" allowBlank="1" showInputMessage="1" showErrorMessage="1" sqref="U12:U32" xr:uid="{00000000-0002-0000-0500-000000000000}">
      <formula1>$AO$10:$AO$42</formula1>
    </dataValidation>
    <dataValidation type="list" allowBlank="1" showInputMessage="1" showErrorMessage="1" sqref="M15 M22 M29" xr:uid="{00000000-0002-0000-0500-000001000000}">
      <formula1>$AJ$16:$AL$16</formula1>
    </dataValidation>
    <dataValidation type="list" allowBlank="1" showInputMessage="1" showErrorMessage="1" sqref="AA12:AA32" xr:uid="{00000000-0002-0000-0500-000002000000}">
      <formula1>$AN$12:$AN$13</formula1>
    </dataValidation>
    <dataValidation type="list" allowBlank="1" showInputMessage="1" showErrorMessage="1" sqref="T12 S12:S13 T19 S19:S20 T26 S26:S27" xr:uid="{00000000-0002-0000-0500-000003000000}">
      <formula1>$AH$15:$AH$17</formula1>
    </dataValidation>
    <dataValidation type="list" allowBlank="1" showInputMessage="1" showErrorMessage="1" sqref="D12:D32" xr:uid="{00000000-0002-0000-0500-000004000000}">
      <formula1>$AN$2:$AN$8</formula1>
    </dataValidation>
    <dataValidation type="list" allowBlank="1" showInputMessage="1" showErrorMessage="1" sqref="V12:V32" xr:uid="{00000000-0002-0000-0500-000005000000}">
      <formula1>$AH$14:$AK$14</formula1>
    </dataValidation>
    <dataValidation type="list" allowBlank="1" showInputMessage="1" showErrorMessage="1" sqref="P12 P19 P26" xr:uid="{00000000-0002-0000-0500-000006000000}">
      <formula1>$AH$10:$AJ$10</formula1>
    </dataValidation>
    <dataValidation type="list" allowBlank="1" showInputMessage="1" showErrorMessage="1" sqref="M17 M24 M31" xr:uid="{00000000-0002-0000-0500-000007000000}">
      <formula1>$AH$8:$AI$8</formula1>
    </dataValidation>
    <dataValidation type="list" allowBlank="1" showInputMessage="1" showErrorMessage="1" sqref="M16 M23 M30" xr:uid="{00000000-0002-0000-0500-000008000000}">
      <formula1>$AH$7:$AI$7</formula1>
    </dataValidation>
    <dataValidation type="list" allowBlank="1" showInputMessage="1" showErrorMessage="1" sqref="M14 M21 M28" xr:uid="{00000000-0002-0000-0500-000009000000}">
      <formula1>$AH$5:$AI$5</formula1>
    </dataValidation>
    <dataValidation type="list" allowBlank="1" showInputMessage="1" showErrorMessage="1" sqref="M13 M20 M27" xr:uid="{00000000-0002-0000-0500-00000A000000}">
      <formula1>$AH$4:$AI$4</formula1>
    </dataValidation>
    <dataValidation type="list" allowBlank="1" showInputMessage="1" showErrorMessage="1" sqref="M12 M19 M26" xr:uid="{00000000-0002-0000-0500-00000B000000}">
      <formula1>$AH$2:$AH$3</formula1>
    </dataValidation>
    <dataValidation type="list" allowBlank="1" showInputMessage="1" showErrorMessage="1" sqref="G12:G32" xr:uid="{00000000-0002-0000-0500-00000C000000}">
      <formula1>$AL$2:$AL$6</formula1>
    </dataValidation>
    <dataValidation type="list" allowBlank="1" showInputMessage="1" showErrorMessage="1" sqref="M18 M25 M32" xr:uid="{00000000-0002-0000-0500-00000D000000}">
      <formula1>$AH$9:$AJ$9</formula1>
    </dataValidation>
    <dataValidation type="list" allowBlank="1" showInputMessage="1" showErrorMessage="1" sqref="H12:H32" xr:uid="{00000000-0002-0000-0500-00000E000000}">
      <formula1>$AL$10:$AL$14</formula1>
    </dataValidation>
  </dataValidations>
  <printOptions horizontalCentered="1"/>
  <pageMargins left="0" right="0" top="0.39370078740157483" bottom="0.51181102362204722" header="0.31496062992125984" footer="0.31496062992125984"/>
  <pageSetup scale="25"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P42"/>
  <sheetViews>
    <sheetView view="pageBreakPreview" topLeftCell="R1" zoomScale="70" zoomScaleNormal="40" zoomScaleSheetLayoutView="70" workbookViewId="0">
      <selection activeCell="AD12" sqref="AD12:AD18"/>
    </sheetView>
  </sheetViews>
  <sheetFormatPr baseColWidth="10" defaultColWidth="11.42578125" defaultRowHeight="12.75" x14ac:dyDescent="0.25"/>
  <cols>
    <col min="1" max="1" width="43" style="41" customWidth="1"/>
    <col min="2" max="2" width="22.42578125" style="41" customWidth="1"/>
    <col min="3" max="3" width="20" style="41" customWidth="1"/>
    <col min="4" max="4" width="27.42578125" style="41" customWidth="1"/>
    <col min="5" max="5" width="24" style="41" customWidth="1"/>
    <col min="6" max="6" width="23.140625" style="41" customWidth="1"/>
    <col min="7" max="7" width="19.140625" style="41" customWidth="1"/>
    <col min="8" max="8" width="22.42578125" style="41" customWidth="1"/>
    <col min="9" max="9" width="25.28515625" style="41" hidden="1" customWidth="1"/>
    <col min="10" max="10" width="22.85546875" style="41" customWidth="1"/>
    <col min="11" max="11" width="26" style="41" customWidth="1"/>
    <col min="12" max="12" width="66.28515625" style="41" customWidth="1"/>
    <col min="13" max="13" width="26" style="41" customWidth="1"/>
    <col min="14" max="14" width="19.7109375" style="41" hidden="1" customWidth="1"/>
    <col min="15" max="15" width="21.140625" style="41" customWidth="1"/>
    <col min="16" max="16" width="16.7109375" style="41" customWidth="1"/>
    <col min="17" max="17" width="20.42578125" style="41" customWidth="1"/>
    <col min="18" max="18" width="22.140625" style="41" customWidth="1"/>
    <col min="19" max="19" width="24.140625" style="41" customWidth="1"/>
    <col min="20" max="20" width="26.85546875" style="41" customWidth="1"/>
    <col min="21" max="21" width="23.42578125" style="41" customWidth="1"/>
    <col min="22" max="22" width="21" style="41" customWidth="1"/>
    <col min="23" max="23" width="27.7109375" style="41" customWidth="1"/>
    <col min="24" max="24" width="28.140625" style="41" customWidth="1"/>
    <col min="25" max="25" width="22.85546875" style="41" customWidth="1"/>
    <col min="26" max="26" width="30.85546875" style="41" customWidth="1"/>
    <col min="27" max="27" width="26.85546875" style="41" customWidth="1"/>
    <col min="28" max="28" width="19.140625" style="41" customWidth="1"/>
    <col min="29" max="29" width="17.42578125" style="41" customWidth="1"/>
    <col min="30" max="30" width="35.42578125" style="41" customWidth="1"/>
    <col min="31" max="31" width="19.140625" style="41" customWidth="1"/>
    <col min="32" max="32" width="23.42578125" style="41" customWidth="1"/>
    <col min="33" max="33" width="46.140625" style="41" customWidth="1"/>
    <col min="34" max="34" width="17.28515625" style="41" hidden="1" customWidth="1"/>
    <col min="35" max="42" width="11.42578125" style="41" hidden="1" customWidth="1"/>
    <col min="43" max="16384" width="11.42578125" style="41"/>
  </cols>
  <sheetData>
    <row r="1" spans="1:41" x14ac:dyDescent="0.25">
      <c r="A1" s="39"/>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K1" s="41" t="s">
        <v>0</v>
      </c>
      <c r="AL1" s="41" t="s">
        <v>1</v>
      </c>
      <c r="AN1" s="41" t="s">
        <v>2</v>
      </c>
    </row>
    <row r="2" spans="1:41" x14ac:dyDescent="0.25">
      <c r="A2" s="39"/>
      <c r="B2" s="39"/>
      <c r="C2" s="39"/>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41" t="s">
        <v>3</v>
      </c>
      <c r="AI2" s="41" t="s">
        <v>4</v>
      </c>
      <c r="AL2" s="41" t="s">
        <v>5</v>
      </c>
      <c r="AN2" s="41" t="s">
        <v>6</v>
      </c>
    </row>
    <row r="3" spans="1:41" x14ac:dyDescent="0.25">
      <c r="A3" s="39"/>
      <c r="B3" s="39"/>
      <c r="C3" s="39"/>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41" t="s">
        <v>7</v>
      </c>
      <c r="AI3" s="41" t="s">
        <v>8</v>
      </c>
      <c r="AL3" s="41" t="s">
        <v>9</v>
      </c>
      <c r="AN3" s="41" t="s">
        <v>10</v>
      </c>
    </row>
    <row r="4" spans="1:41" x14ac:dyDescent="0.25">
      <c r="A4" s="39"/>
      <c r="B4" s="39"/>
      <c r="C4" s="39"/>
      <c r="D4" s="39"/>
      <c r="E4" s="39"/>
      <c r="F4" s="39"/>
      <c r="G4" s="39"/>
      <c r="H4" s="39"/>
      <c r="I4" s="39"/>
      <c r="J4" s="39"/>
      <c r="K4" s="39"/>
      <c r="L4" s="39"/>
      <c r="M4" s="39"/>
      <c r="N4" s="39"/>
      <c r="O4" s="39"/>
      <c r="P4" s="39"/>
      <c r="Q4" s="39"/>
      <c r="R4" s="39"/>
      <c r="S4" s="39"/>
      <c r="T4" s="39"/>
      <c r="U4" s="39"/>
      <c r="V4" s="39"/>
      <c r="W4" s="39"/>
      <c r="X4" s="39"/>
      <c r="Y4" s="39"/>
      <c r="Z4" s="39"/>
      <c r="AA4" s="39"/>
      <c r="AB4" s="39"/>
      <c r="AC4" s="39"/>
      <c r="AD4" s="39"/>
      <c r="AE4" s="39"/>
      <c r="AF4" s="39"/>
      <c r="AG4" s="39"/>
      <c r="AH4" s="41" t="s">
        <v>11</v>
      </c>
      <c r="AI4" s="41" t="s">
        <v>12</v>
      </c>
      <c r="AK4" s="41" t="s">
        <v>13</v>
      </c>
      <c r="AL4" s="41" t="s">
        <v>14</v>
      </c>
      <c r="AN4" s="41" t="s">
        <v>15</v>
      </c>
    </row>
    <row r="5" spans="1:41" x14ac:dyDescent="0.25">
      <c r="A5" s="39"/>
      <c r="B5" s="39"/>
      <c r="C5" s="39"/>
      <c r="D5" s="39"/>
      <c r="E5" s="39"/>
      <c r="F5" s="39"/>
      <c r="G5" s="39"/>
      <c r="H5" s="39"/>
      <c r="I5" s="39"/>
      <c r="J5" s="39"/>
      <c r="K5" s="39"/>
      <c r="L5" s="39"/>
      <c r="M5" s="39"/>
      <c r="N5" s="39"/>
      <c r="O5" s="39"/>
      <c r="P5" s="39"/>
      <c r="Q5" s="39"/>
      <c r="R5" s="39"/>
      <c r="S5" s="39"/>
      <c r="T5" s="39"/>
      <c r="U5" s="39"/>
      <c r="V5" s="39"/>
      <c r="W5" s="39"/>
      <c r="X5" s="39"/>
      <c r="Y5" s="39"/>
      <c r="Z5" s="39"/>
      <c r="AA5" s="39"/>
      <c r="AB5" s="39"/>
      <c r="AC5" s="39"/>
      <c r="AD5" s="39"/>
      <c r="AE5" s="39"/>
      <c r="AF5" s="39"/>
      <c r="AG5" s="39"/>
      <c r="AH5" s="41" t="s">
        <v>16</v>
      </c>
      <c r="AI5" s="41" t="s">
        <v>17</v>
      </c>
      <c r="AK5" s="41" t="s">
        <v>18</v>
      </c>
      <c r="AL5" s="41" t="s">
        <v>19</v>
      </c>
      <c r="AN5" s="41" t="s">
        <v>20</v>
      </c>
    </row>
    <row r="6" spans="1:41" ht="29.25" customHeight="1" x14ac:dyDescent="0.25">
      <c r="A6" s="39"/>
      <c r="B6" s="39"/>
      <c r="C6" s="39"/>
      <c r="D6" s="39"/>
      <c r="E6" s="39"/>
      <c r="F6" s="39"/>
      <c r="G6" s="39"/>
      <c r="H6" s="39"/>
      <c r="I6" s="39"/>
      <c r="J6" s="39"/>
      <c r="K6" s="39"/>
      <c r="L6" s="39"/>
      <c r="M6" s="39"/>
      <c r="N6" s="39"/>
      <c r="O6" s="39"/>
      <c r="P6" s="39"/>
      <c r="Q6" s="39"/>
      <c r="R6" s="39"/>
      <c r="S6" s="39"/>
      <c r="T6" s="39"/>
      <c r="U6" s="39"/>
      <c r="V6" s="39"/>
      <c r="W6" s="39"/>
      <c r="X6" s="39"/>
      <c r="Y6" s="39"/>
      <c r="Z6" s="39"/>
      <c r="AA6" s="39"/>
      <c r="AB6" s="39"/>
      <c r="AC6" s="39"/>
      <c r="AD6" s="39"/>
      <c r="AE6" s="39"/>
      <c r="AF6" s="39"/>
      <c r="AG6" s="39"/>
      <c r="AH6" s="41" t="s">
        <v>21</v>
      </c>
      <c r="AI6" s="41" t="s">
        <v>22</v>
      </c>
      <c r="AJ6" s="41" t="s">
        <v>23</v>
      </c>
      <c r="AK6" s="41" t="s">
        <v>24</v>
      </c>
      <c r="AL6" s="41" t="s">
        <v>25</v>
      </c>
      <c r="AN6" s="41" t="s">
        <v>26</v>
      </c>
    </row>
    <row r="7" spans="1:41" ht="24.75" customHeight="1" x14ac:dyDescent="0.25">
      <c r="A7" s="364" t="s">
        <v>27</v>
      </c>
      <c r="B7" s="364"/>
      <c r="C7" s="365">
        <v>44440</v>
      </c>
      <c r="D7" s="366"/>
      <c r="E7" s="366"/>
      <c r="F7" s="366"/>
      <c r="G7" s="377"/>
      <c r="H7" s="378"/>
      <c r="I7" s="378"/>
      <c r="J7" s="378"/>
      <c r="K7" s="378"/>
      <c r="L7" s="379"/>
      <c r="M7" s="370" t="s">
        <v>28</v>
      </c>
      <c r="N7" s="371"/>
      <c r="O7" s="371"/>
      <c r="P7" s="371"/>
      <c r="Q7" s="371"/>
      <c r="R7" s="371"/>
      <c r="S7" s="371"/>
      <c r="T7" s="371"/>
      <c r="U7" s="371"/>
      <c r="V7" s="372"/>
      <c r="W7" s="42" t="s">
        <v>29</v>
      </c>
      <c r="X7" s="200"/>
      <c r="Y7" s="44" t="s">
        <v>30</v>
      </c>
      <c r="Z7" s="373"/>
      <c r="AA7" s="374"/>
      <c r="AB7" s="42" t="s">
        <v>32</v>
      </c>
      <c r="AC7" s="119" t="s">
        <v>31</v>
      </c>
      <c r="AD7" s="46" t="s">
        <v>33</v>
      </c>
      <c r="AE7" s="200"/>
      <c r="AF7" s="376"/>
      <c r="AG7" s="376"/>
      <c r="AH7" s="41" t="s">
        <v>34</v>
      </c>
      <c r="AI7" s="41" t="s">
        <v>35</v>
      </c>
      <c r="AJ7" s="41" t="s">
        <v>36</v>
      </c>
      <c r="AN7" s="41" t="s">
        <v>37</v>
      </c>
    </row>
    <row r="8" spans="1:41" x14ac:dyDescent="0.25">
      <c r="A8" s="354" t="s">
        <v>38</v>
      </c>
      <c r="B8" s="354"/>
      <c r="C8" s="354"/>
      <c r="D8" s="354"/>
      <c r="E8" s="354"/>
      <c r="F8" s="354"/>
      <c r="G8" s="380" t="s">
        <v>39</v>
      </c>
      <c r="H8" s="381"/>
      <c r="I8" s="381"/>
      <c r="J8" s="381"/>
      <c r="K8" s="381"/>
      <c r="L8" s="381"/>
      <c r="M8" s="381"/>
      <c r="N8" s="381"/>
      <c r="O8" s="381"/>
      <c r="P8" s="381"/>
      <c r="Q8" s="381"/>
      <c r="R8" s="381"/>
      <c r="S8" s="381"/>
      <c r="T8" s="381"/>
      <c r="U8" s="381"/>
      <c r="V8" s="381"/>
      <c r="W8" s="381"/>
      <c r="X8" s="363"/>
      <c r="Y8" s="381"/>
      <c r="Z8" s="381"/>
      <c r="AA8" s="381"/>
      <c r="AB8" s="382"/>
      <c r="AC8" s="355" t="s">
        <v>40</v>
      </c>
      <c r="AD8" s="360" t="s">
        <v>41</v>
      </c>
      <c r="AE8" s="361"/>
      <c r="AF8" s="361"/>
      <c r="AG8" s="361"/>
      <c r="AH8" s="41" t="s">
        <v>42</v>
      </c>
      <c r="AI8" s="41" t="s">
        <v>43</v>
      </c>
      <c r="AN8" s="41" t="s">
        <v>44</v>
      </c>
    </row>
    <row r="9" spans="1:41" s="48" customFormat="1" ht="14.25" customHeight="1" x14ac:dyDescent="0.25">
      <c r="A9" s="347" t="s">
        <v>45</v>
      </c>
      <c r="B9" s="345" t="s">
        <v>46</v>
      </c>
      <c r="C9" s="347" t="s">
        <v>47</v>
      </c>
      <c r="D9" s="347" t="s">
        <v>2</v>
      </c>
      <c r="E9" s="347" t="s">
        <v>48</v>
      </c>
      <c r="F9" s="354" t="s">
        <v>49</v>
      </c>
      <c r="G9" s="354" t="s">
        <v>50</v>
      </c>
      <c r="H9" s="354"/>
      <c r="I9" s="354"/>
      <c r="J9" s="354"/>
      <c r="K9" s="380" t="s">
        <v>51</v>
      </c>
      <c r="L9" s="381"/>
      <c r="M9" s="381"/>
      <c r="N9" s="381"/>
      <c r="O9" s="381"/>
      <c r="P9" s="381"/>
      <c r="Q9" s="381"/>
      <c r="R9" s="381"/>
      <c r="S9" s="381"/>
      <c r="T9" s="382"/>
      <c r="U9" s="380" t="s">
        <v>52</v>
      </c>
      <c r="V9" s="381"/>
      <c r="W9" s="381"/>
      <c r="X9" s="381"/>
      <c r="Y9" s="381"/>
      <c r="Z9" s="381"/>
      <c r="AA9" s="381"/>
      <c r="AB9" s="382"/>
      <c r="AC9" s="359"/>
      <c r="AD9" s="360"/>
      <c r="AE9" s="361"/>
      <c r="AF9" s="361"/>
      <c r="AG9" s="361"/>
      <c r="AH9" s="41" t="s">
        <v>53</v>
      </c>
      <c r="AI9" s="41" t="s">
        <v>54</v>
      </c>
      <c r="AJ9" s="41" t="s">
        <v>55</v>
      </c>
    </row>
    <row r="10" spans="1:41" s="48" customFormat="1" ht="20.25" customHeight="1" x14ac:dyDescent="0.25">
      <c r="A10" s="347"/>
      <c r="B10" s="357"/>
      <c r="C10" s="347"/>
      <c r="D10" s="347"/>
      <c r="E10" s="347"/>
      <c r="F10" s="354"/>
      <c r="G10" s="356" t="s">
        <v>56</v>
      </c>
      <c r="H10" s="356"/>
      <c r="I10" s="356"/>
      <c r="J10" s="356"/>
      <c r="K10" s="343" t="s">
        <v>57</v>
      </c>
      <c r="L10" s="354" t="s">
        <v>58</v>
      </c>
      <c r="M10" s="354" t="s">
        <v>59</v>
      </c>
      <c r="N10" s="355" t="s">
        <v>60</v>
      </c>
      <c r="O10" s="347" t="s">
        <v>61</v>
      </c>
      <c r="P10" s="357" t="s">
        <v>62</v>
      </c>
      <c r="Q10" s="345" t="s">
        <v>63</v>
      </c>
      <c r="R10" s="347" t="s">
        <v>64</v>
      </c>
      <c r="S10" s="345" t="s">
        <v>65</v>
      </c>
      <c r="T10" s="345" t="s">
        <v>66</v>
      </c>
      <c r="U10" s="344" t="s">
        <v>67</v>
      </c>
      <c r="V10" s="347" t="s">
        <v>68</v>
      </c>
      <c r="W10" s="343" t="s">
        <v>69</v>
      </c>
      <c r="X10" s="345" t="s">
        <v>70</v>
      </c>
      <c r="Y10" s="347" t="s">
        <v>71</v>
      </c>
      <c r="Z10" s="347"/>
      <c r="AA10" s="347"/>
      <c r="AB10" s="347"/>
      <c r="AC10" s="359"/>
      <c r="AD10" s="362"/>
      <c r="AE10" s="363"/>
      <c r="AF10" s="363"/>
      <c r="AG10" s="363"/>
      <c r="AH10" s="48" t="s">
        <v>72</v>
      </c>
      <c r="AI10" s="48" t="s">
        <v>73</v>
      </c>
      <c r="AJ10" s="48" t="s">
        <v>74</v>
      </c>
      <c r="AL10" s="48" t="s">
        <v>75</v>
      </c>
      <c r="AO10" s="41" t="s">
        <v>76</v>
      </c>
    </row>
    <row r="11" spans="1:41" s="48" customFormat="1" ht="57.75" customHeight="1" x14ac:dyDescent="0.25">
      <c r="A11" s="345"/>
      <c r="B11" s="346"/>
      <c r="C11" s="345"/>
      <c r="D11" s="345"/>
      <c r="E11" s="345"/>
      <c r="F11" s="355"/>
      <c r="G11" s="83" t="s">
        <v>1</v>
      </c>
      <c r="H11" s="83" t="s">
        <v>0</v>
      </c>
      <c r="I11" s="83"/>
      <c r="J11" s="50" t="s">
        <v>77</v>
      </c>
      <c r="K11" s="344"/>
      <c r="L11" s="354"/>
      <c r="M11" s="354"/>
      <c r="N11" s="356"/>
      <c r="O11" s="347"/>
      <c r="P11" s="346"/>
      <c r="Q11" s="346"/>
      <c r="R11" s="347"/>
      <c r="S11" s="346"/>
      <c r="T11" s="346"/>
      <c r="U11" s="348"/>
      <c r="V11" s="347"/>
      <c r="W11" s="344"/>
      <c r="X11" s="346"/>
      <c r="Y11" s="51" t="s">
        <v>78</v>
      </c>
      <c r="Z11" s="51" t="s">
        <v>79</v>
      </c>
      <c r="AA11" s="52" t="s">
        <v>80</v>
      </c>
      <c r="AB11" s="52" t="s">
        <v>81</v>
      </c>
      <c r="AC11" s="356"/>
      <c r="AD11" s="112" t="s">
        <v>82</v>
      </c>
      <c r="AE11" s="53" t="s">
        <v>83</v>
      </c>
      <c r="AF11" s="53" t="s">
        <v>84</v>
      </c>
      <c r="AG11" s="51" t="s">
        <v>85</v>
      </c>
      <c r="AH11" s="48" t="s">
        <v>86</v>
      </c>
      <c r="AI11" s="48" t="s">
        <v>8</v>
      </c>
      <c r="AL11" s="48" t="s">
        <v>87</v>
      </c>
      <c r="AO11" s="41" t="s">
        <v>88</v>
      </c>
    </row>
    <row r="12" spans="1:41" ht="58.5" customHeight="1" x14ac:dyDescent="0.25">
      <c r="A12" s="539" t="s">
        <v>792</v>
      </c>
      <c r="B12" s="328" t="s">
        <v>527</v>
      </c>
      <c r="C12" s="383" t="s">
        <v>528</v>
      </c>
      <c r="D12" s="333" t="s">
        <v>15</v>
      </c>
      <c r="E12" s="384" t="s">
        <v>529</v>
      </c>
      <c r="F12" s="383" t="s">
        <v>530</v>
      </c>
      <c r="G12" s="297" t="s">
        <v>14</v>
      </c>
      <c r="H12" s="297" t="s">
        <v>13</v>
      </c>
      <c r="I12" s="84" t="str">
        <f>CONCATENATE(G12,H12)</f>
        <v>POSIBLEMODERADO</v>
      </c>
      <c r="J12" s="316" t="str">
        <f>I13</f>
        <v>3. ALTO</v>
      </c>
      <c r="K12" s="535" t="s">
        <v>531</v>
      </c>
      <c r="L12" s="103" t="s">
        <v>94</v>
      </c>
      <c r="M12" s="86" t="s">
        <v>3</v>
      </c>
      <c r="N12" s="57">
        <f>IF(M12="ASIGNADO",15,IF(M12="NO ASIGNADO",0,""))</f>
        <v>15</v>
      </c>
      <c r="O12" s="318">
        <f>SUM(N12:N18)</f>
        <v>95</v>
      </c>
      <c r="P12" s="320" t="s">
        <v>72</v>
      </c>
      <c r="Q12" s="323">
        <f>IF(Q15="DÉBIL",0,IF(Q15="MODERADO",50,IF(Q15="FUERTE",100,"")))</f>
        <v>50</v>
      </c>
      <c r="R12" s="387"/>
      <c r="S12" s="310" t="s">
        <v>95</v>
      </c>
      <c r="T12" s="310" t="s">
        <v>95</v>
      </c>
      <c r="U12" s="311" t="s">
        <v>175</v>
      </c>
      <c r="V12" s="313" t="s">
        <v>97</v>
      </c>
      <c r="W12" s="272" t="s">
        <v>532</v>
      </c>
      <c r="X12" s="383" t="s">
        <v>533</v>
      </c>
      <c r="Y12" s="383" t="s">
        <v>534</v>
      </c>
      <c r="Z12" s="303" t="s">
        <v>427</v>
      </c>
      <c r="AA12" s="306" t="s">
        <v>100</v>
      </c>
      <c r="AB12" s="383" t="s">
        <v>535</v>
      </c>
      <c r="AC12" s="284" t="s">
        <v>536</v>
      </c>
      <c r="AD12" s="284" t="s">
        <v>793</v>
      </c>
      <c r="AE12" s="297" t="s">
        <v>537</v>
      </c>
      <c r="AF12" s="284" t="s">
        <v>538</v>
      </c>
      <c r="AG12" s="452" t="s">
        <v>539</v>
      </c>
      <c r="AH12" s="41" t="s">
        <v>104</v>
      </c>
      <c r="AI12" s="41" t="s">
        <v>105</v>
      </c>
      <c r="AJ12" s="41" t="s">
        <v>13</v>
      </c>
      <c r="AK12" s="41" t="s">
        <v>76</v>
      </c>
      <c r="AL12" s="41" t="s">
        <v>13</v>
      </c>
      <c r="AN12" s="41" t="s">
        <v>100</v>
      </c>
      <c r="AO12" s="41" t="s">
        <v>106</v>
      </c>
    </row>
    <row r="13" spans="1:41" ht="58.5" customHeight="1" x14ac:dyDescent="0.25">
      <c r="A13" s="539"/>
      <c r="B13" s="329"/>
      <c r="C13" s="426"/>
      <c r="D13" s="311"/>
      <c r="E13" s="385"/>
      <c r="F13" s="426"/>
      <c r="G13" s="297"/>
      <c r="H13" s="297"/>
      <c r="I13" s="84" t="str">
        <f>IF(I12="RARA VEZINSIGNIFICANTE","1. BAJO",IF(I12="RARA VEZMENOR","2. BAJO",IF(I12="IMPROBABLEINSIGNIFICANTE","3. BAJO",IF(I12="IMPROBABLEMENOR","4. BAJO",IF(I12="POSIBLEINSIGNIFICANTE","5. BAJO",IF(I12="RARA VEZMODERADO","1. MODERADO",IF(I12="IMPROBABLEMODERADO","2. MODERADO",IF(I12="POSIBLEMENOR","3. MODERADO",IF(I12="PROBABLEINSIGNIFICANTE","4. MODERADO",IF(I12="RARA VEZMAYOR","1. ALTO",IF(I12="IMPROBABLEMAYOR","2. ALTO",IF(I12="POSIBLEMODERADO","3. ALTO",IF(I12="PROBABLEMENOR","4. ALTO",IF(I12="PROBABLEMODERADO","5. ALTO",IF(I12="CASI SEGUROINSIGNIFICANTE","6. ALTO",IF(I12="CASI SEGUROMENOR","7. ALTO",IF(I12="RARA VEZCATASTRÓFICO","1. EXTREMO",IF(I12="IMPROBABLECATASTRÓFICO","2. EXTREMO",IF(I12="POSIBLEMAYOR","3. EXTREMO",IF(I12="POSIBLECATASTRÓFICO","4. EXTREMO",IF(I12="PROBABLEMAYOR","5. EXTREMO",IF(I12="PROBABLECATASTRÓFICO","6. EXTREMO",IF(I12="CASI SEGUROMODERADO","7. EXTREMO",IF(I12="CASI SEGUROMAYOR","8. EXTREMO",IF(I12="CASI SEGUROCATASTRÓFICO","9. EXTREMO","")))))))))))))))))))))))))</f>
        <v>3. ALTO</v>
      </c>
      <c r="J13" s="317"/>
      <c r="K13" s="543"/>
      <c r="L13" s="97" t="s">
        <v>107</v>
      </c>
      <c r="M13" s="88" t="s">
        <v>11</v>
      </c>
      <c r="N13" s="60">
        <f>IF(M13="ADECUADO",15,IF(M13="INADECUADO",0,""))</f>
        <v>15</v>
      </c>
      <c r="O13" s="319"/>
      <c r="P13" s="321"/>
      <c r="Q13" s="323"/>
      <c r="R13" s="388"/>
      <c r="S13" s="310"/>
      <c r="T13" s="310"/>
      <c r="U13" s="311"/>
      <c r="V13" s="314"/>
      <c r="W13" s="272"/>
      <c r="X13" s="426"/>
      <c r="Y13" s="426"/>
      <c r="Z13" s="304"/>
      <c r="AA13" s="307"/>
      <c r="AB13" s="426"/>
      <c r="AC13" s="284"/>
      <c r="AD13" s="284"/>
      <c r="AE13" s="297"/>
      <c r="AF13" s="284"/>
      <c r="AG13" s="541"/>
      <c r="AH13" s="41" t="s">
        <v>95</v>
      </c>
      <c r="AI13" s="41" t="s">
        <v>108</v>
      </c>
      <c r="AL13" s="41" t="s">
        <v>18</v>
      </c>
      <c r="AN13" s="41" t="s">
        <v>109</v>
      </c>
      <c r="AO13" s="41" t="s">
        <v>96</v>
      </c>
    </row>
    <row r="14" spans="1:41" ht="91.5" customHeight="1" x14ac:dyDescent="0.25">
      <c r="A14" s="539"/>
      <c r="B14" s="329"/>
      <c r="C14" s="426"/>
      <c r="D14" s="311"/>
      <c r="E14" s="385"/>
      <c r="F14" s="426"/>
      <c r="G14" s="297"/>
      <c r="H14" s="297"/>
      <c r="I14" s="84" t="str">
        <f>IF(OR(I13="1. BAJO",I13="2. BAJO",I13="3. BAJO",I13="4. BAJO",I13="5. BAJO"),"BAJO",IF(OR(I13="1. MODERADO",I13="2. MODERADO",I13="3. MODERADO",I13="4. MODERADO"),"MODERADO",IF(OR(I13="1. ALTO",I13="2. ALTO",I13="3. ALTO",I13="4. ALTO",I13="5. ALTO",I13="6. ALTO",I13="7. ALTO"),"ALTO",IF(OR(I13="1. EXTREMO",I13="2. EXTREMO",I13="3. EXTREMO",I13="4. EXTREMO",I13="5. EXTREMO",I13="6. EXTREMO",I13="7. EXTREMO",I13="8. EXTREMO",I13="9. EXTREMO"),"EXTREMO",""))))</f>
        <v>ALTO</v>
      </c>
      <c r="J14" s="317"/>
      <c r="K14" s="543"/>
      <c r="L14" s="201" t="s">
        <v>110</v>
      </c>
      <c r="M14" s="88" t="s">
        <v>16</v>
      </c>
      <c r="N14" s="60">
        <f>IF(M14="OPORTUNA",15,IF(M14="INOPORTUNA",0,""))</f>
        <v>15</v>
      </c>
      <c r="O14" s="319"/>
      <c r="P14" s="321"/>
      <c r="Q14" s="323"/>
      <c r="R14" s="388"/>
      <c r="S14" s="62" t="s">
        <v>111</v>
      </c>
      <c r="T14" s="62" t="s">
        <v>112</v>
      </c>
      <c r="U14" s="311"/>
      <c r="V14" s="314"/>
      <c r="W14" s="272"/>
      <c r="X14" s="426"/>
      <c r="Y14" s="426"/>
      <c r="Z14" s="304"/>
      <c r="AA14" s="307"/>
      <c r="AB14" s="426"/>
      <c r="AC14" s="284"/>
      <c r="AD14" s="284"/>
      <c r="AE14" s="297"/>
      <c r="AF14" s="284"/>
      <c r="AG14" s="541"/>
      <c r="AH14" s="41" t="s">
        <v>113</v>
      </c>
      <c r="AI14" s="41" t="s">
        <v>114</v>
      </c>
      <c r="AJ14" s="41" t="s">
        <v>97</v>
      </c>
      <c r="AK14" s="41" t="s">
        <v>115</v>
      </c>
      <c r="AL14" s="41" t="s">
        <v>24</v>
      </c>
      <c r="AO14" s="41" t="s">
        <v>116</v>
      </c>
    </row>
    <row r="15" spans="1:41" ht="58.5" customHeight="1" x14ac:dyDescent="0.25">
      <c r="A15" s="539"/>
      <c r="B15" s="329"/>
      <c r="C15" s="426"/>
      <c r="D15" s="311"/>
      <c r="E15" s="64" t="s">
        <v>117</v>
      </c>
      <c r="F15" s="426"/>
      <c r="G15" s="297"/>
      <c r="H15" s="297"/>
      <c r="I15" s="84"/>
      <c r="J15" s="317"/>
      <c r="K15" s="543"/>
      <c r="L15" s="97" t="s">
        <v>217</v>
      </c>
      <c r="M15" s="88" t="s">
        <v>21</v>
      </c>
      <c r="N15" s="60">
        <f>IF(M15="PREVENIR",15,IF(M15="DETECTAR",10,IF(M15="NO ES UN CONTROL",0,"")))</f>
        <v>10</v>
      </c>
      <c r="O15" s="288" t="str">
        <f>IF(O12&lt;86,"DÉBIL",IF(O12&lt;96,"MODERADO",IF(O12&lt;101,"FUERTE","")))</f>
        <v>MODERADO</v>
      </c>
      <c r="P15" s="321"/>
      <c r="Q15" s="290" t="str">
        <f>IF(AND(O15="FUERTE",P12="FUERTE (SIEMPRE SE EJECUTA)"),"FUERTE",IF(OR(O15="DÉBIL",P12="DÉBIL (NO SE EJECUTA)"),"DÉBIL",IF(OR(O15="MODERADO",P12="MODERADO (ALGUNAS VECES)"),"MODERADO")))</f>
        <v>MODERADO</v>
      </c>
      <c r="R15" s="397" t="str">
        <f>IF(AND(O15="FUERTE",P12="FUERTE (SIEMPRE SE EJECUTA)"),"NO","SÍ")</f>
        <v>SÍ</v>
      </c>
      <c r="S15" s="294">
        <v>2</v>
      </c>
      <c r="T15" s="295">
        <v>2</v>
      </c>
      <c r="U15" s="311"/>
      <c r="V15" s="314"/>
      <c r="W15" s="272"/>
      <c r="X15" s="426"/>
      <c r="Y15" s="426"/>
      <c r="Z15" s="305"/>
      <c r="AA15" s="307"/>
      <c r="AB15" s="426"/>
      <c r="AC15" s="284"/>
      <c r="AD15" s="284"/>
      <c r="AE15" s="297"/>
      <c r="AF15" s="284" t="s">
        <v>540</v>
      </c>
      <c r="AG15" s="541"/>
      <c r="AH15" s="41" t="s">
        <v>95</v>
      </c>
      <c r="AO15" s="41" t="s">
        <v>121</v>
      </c>
    </row>
    <row r="16" spans="1:41" ht="58.5" customHeight="1" x14ac:dyDescent="0.25">
      <c r="A16" s="539"/>
      <c r="B16" s="329"/>
      <c r="C16" s="426"/>
      <c r="D16" s="311"/>
      <c r="E16" s="385" t="s">
        <v>541</v>
      </c>
      <c r="F16" s="426"/>
      <c r="G16" s="297"/>
      <c r="H16" s="297"/>
      <c r="I16" s="84"/>
      <c r="J16" s="317"/>
      <c r="K16" s="543"/>
      <c r="L16" s="97" t="s">
        <v>123</v>
      </c>
      <c r="M16" s="88" t="s">
        <v>34</v>
      </c>
      <c r="N16" s="60">
        <f>IF(M16="CONFIABLE",15,IF(M16="NO CONFIABLE",0,""))</f>
        <v>15</v>
      </c>
      <c r="O16" s="289"/>
      <c r="P16" s="321"/>
      <c r="Q16" s="290"/>
      <c r="R16" s="397"/>
      <c r="S16" s="294"/>
      <c r="T16" s="296"/>
      <c r="U16" s="311"/>
      <c r="V16" s="314"/>
      <c r="W16" s="272"/>
      <c r="X16" s="426"/>
      <c r="Y16" s="426"/>
      <c r="Z16" s="64" t="s">
        <v>124</v>
      </c>
      <c r="AA16" s="307"/>
      <c r="AB16" s="426"/>
      <c r="AC16" s="284"/>
      <c r="AD16" s="284"/>
      <c r="AE16" s="297"/>
      <c r="AF16" s="284"/>
      <c r="AG16" s="541"/>
      <c r="AH16" s="41" t="s">
        <v>125</v>
      </c>
      <c r="AJ16" s="41" t="s">
        <v>21</v>
      </c>
      <c r="AK16" s="41" t="s">
        <v>119</v>
      </c>
      <c r="AL16" s="41" t="s">
        <v>22</v>
      </c>
      <c r="AO16" s="41" t="s">
        <v>126</v>
      </c>
    </row>
    <row r="17" spans="1:41" ht="58.5" customHeight="1" x14ac:dyDescent="0.25">
      <c r="A17" s="539"/>
      <c r="B17" s="329"/>
      <c r="C17" s="426"/>
      <c r="D17" s="311"/>
      <c r="E17" s="385"/>
      <c r="F17" s="426"/>
      <c r="G17" s="297"/>
      <c r="H17" s="297"/>
      <c r="I17" s="84"/>
      <c r="J17" s="317"/>
      <c r="K17" s="543"/>
      <c r="L17" s="97" t="s">
        <v>127</v>
      </c>
      <c r="M17" s="88" t="s">
        <v>42</v>
      </c>
      <c r="N17" s="60">
        <f>IF(M17="SE INVESTIGAN Y SE RESUELVEN OPORTUNAMENTE",15,IF(M17="NO SE INVESTIGAN Y SE RESUELVEN OPORTUNAMENTE",0,""))</f>
        <v>15</v>
      </c>
      <c r="O17" s="289"/>
      <c r="P17" s="321"/>
      <c r="Q17" s="290"/>
      <c r="R17" s="397"/>
      <c r="S17" s="294"/>
      <c r="T17" s="296"/>
      <c r="U17" s="311"/>
      <c r="V17" s="314"/>
      <c r="W17" s="272"/>
      <c r="X17" s="426"/>
      <c r="Y17" s="426"/>
      <c r="Z17" s="303" t="s">
        <v>542</v>
      </c>
      <c r="AA17" s="307"/>
      <c r="AB17" s="426"/>
      <c r="AC17" s="284"/>
      <c r="AD17" s="284"/>
      <c r="AE17" s="297"/>
      <c r="AF17" s="284"/>
      <c r="AG17" s="541"/>
      <c r="AH17" s="41" t="s">
        <v>108</v>
      </c>
      <c r="AO17" s="41" t="s">
        <v>129</v>
      </c>
    </row>
    <row r="18" spans="1:41" ht="54" customHeight="1" x14ac:dyDescent="0.25">
      <c r="A18" s="540"/>
      <c r="B18" s="329"/>
      <c r="C18" s="427"/>
      <c r="D18" s="312"/>
      <c r="E18" s="386"/>
      <c r="F18" s="427"/>
      <c r="G18" s="334"/>
      <c r="H18" s="334"/>
      <c r="I18" s="84"/>
      <c r="J18" s="317"/>
      <c r="K18" s="544"/>
      <c r="L18" s="93" t="s">
        <v>130</v>
      </c>
      <c r="M18" s="91" t="s">
        <v>53</v>
      </c>
      <c r="N18" s="67">
        <f>IF(M18="COMPLETA",10,IF(M18="INCOMPLETA",5,IF(M18="NO EXISTE",0,"")))</f>
        <v>10</v>
      </c>
      <c r="O18" s="289"/>
      <c r="P18" s="322"/>
      <c r="Q18" s="291"/>
      <c r="R18" s="398"/>
      <c r="S18" s="295"/>
      <c r="T18" s="296"/>
      <c r="U18" s="312"/>
      <c r="V18" s="314"/>
      <c r="W18" s="303"/>
      <c r="X18" s="427"/>
      <c r="Y18" s="427"/>
      <c r="Z18" s="305"/>
      <c r="AA18" s="308"/>
      <c r="AB18" s="427"/>
      <c r="AC18" s="285"/>
      <c r="AD18" s="285"/>
      <c r="AE18" s="334"/>
      <c r="AF18" s="285"/>
      <c r="AG18" s="542"/>
      <c r="AO18" s="41" t="s">
        <v>131</v>
      </c>
    </row>
    <row r="19" spans="1:41" ht="57" customHeight="1" x14ac:dyDescent="0.25">
      <c r="A19" s="539" t="s">
        <v>526</v>
      </c>
      <c r="B19" s="328" t="s">
        <v>543</v>
      </c>
      <c r="C19" s="383" t="s">
        <v>544</v>
      </c>
      <c r="D19" s="333" t="s">
        <v>44</v>
      </c>
      <c r="E19" s="384" t="s">
        <v>545</v>
      </c>
      <c r="F19" s="383" t="s">
        <v>546</v>
      </c>
      <c r="G19" s="297" t="s">
        <v>14</v>
      </c>
      <c r="H19" s="297" t="s">
        <v>13</v>
      </c>
      <c r="I19" s="84" t="str">
        <f>CONCATENATE(G19,H19)</f>
        <v>POSIBLEMODERADO</v>
      </c>
      <c r="J19" s="316" t="str">
        <f>I20</f>
        <v>3. ALTO</v>
      </c>
      <c r="K19" s="535" t="s">
        <v>547</v>
      </c>
      <c r="L19" s="103" t="s">
        <v>94</v>
      </c>
      <c r="M19" s="86" t="s">
        <v>3</v>
      </c>
      <c r="N19" s="57">
        <f>IF(M19="ASIGNADO",15,IF(M19="NO ASIGNADO",0,""))</f>
        <v>15</v>
      </c>
      <c r="O19" s="318">
        <f>SUM(N19:N25)</f>
        <v>95</v>
      </c>
      <c r="P19" s="320" t="s">
        <v>72</v>
      </c>
      <c r="Q19" s="323">
        <f>IF(Q22="DÉBIL",0,IF(Q22="MODERADO",50,IF(Q22="FUERTE",100,"")))</f>
        <v>50</v>
      </c>
      <c r="R19" s="387"/>
      <c r="S19" s="310" t="s">
        <v>95</v>
      </c>
      <c r="T19" s="310" t="s">
        <v>95</v>
      </c>
      <c r="U19" s="311" t="s">
        <v>175</v>
      </c>
      <c r="V19" s="313" t="s">
        <v>97</v>
      </c>
      <c r="W19" s="272" t="s">
        <v>548</v>
      </c>
      <c r="X19" s="383" t="s">
        <v>549</v>
      </c>
      <c r="Y19" s="383" t="s">
        <v>550</v>
      </c>
      <c r="Z19" s="303" t="s">
        <v>427</v>
      </c>
      <c r="AA19" s="306" t="s">
        <v>109</v>
      </c>
      <c r="AB19" s="383" t="s">
        <v>551</v>
      </c>
      <c r="AC19" s="284" t="s">
        <v>536</v>
      </c>
      <c r="AD19" s="284" t="s">
        <v>552</v>
      </c>
      <c r="AE19" s="297" t="s">
        <v>537</v>
      </c>
      <c r="AF19" s="284" t="s">
        <v>553</v>
      </c>
      <c r="AG19" s="452" t="s">
        <v>554</v>
      </c>
      <c r="AH19" s="41" t="s">
        <v>104</v>
      </c>
      <c r="AI19" s="41" t="s">
        <v>105</v>
      </c>
      <c r="AJ19" s="41" t="s">
        <v>13</v>
      </c>
      <c r="AK19" s="41" t="s">
        <v>76</v>
      </c>
      <c r="AL19" s="41" t="s">
        <v>13</v>
      </c>
      <c r="AN19" s="41" t="s">
        <v>100</v>
      </c>
      <c r="AO19" s="41" t="s">
        <v>106</v>
      </c>
    </row>
    <row r="20" spans="1:41" ht="57" customHeight="1" x14ac:dyDescent="0.25">
      <c r="A20" s="539"/>
      <c r="B20" s="329"/>
      <c r="C20" s="426"/>
      <c r="D20" s="311"/>
      <c r="E20" s="385"/>
      <c r="F20" s="426"/>
      <c r="G20" s="297"/>
      <c r="H20" s="297"/>
      <c r="I20" s="84" t="str">
        <f>IF(I19="RARA VEZINSIGNIFICANTE","1. BAJO",IF(I19="RARA VEZMENOR","2. BAJO",IF(I19="IMPROBABLEINSIGNIFICANTE","3. BAJO",IF(I19="IMPROBABLEMENOR","4. BAJO",IF(I19="POSIBLEINSIGNIFICANTE","5. BAJO",IF(I19="RARA VEZMODERADO","1. MODERADO",IF(I19="IMPROBABLEMODERADO","2. MODERADO",IF(I19="POSIBLEMENOR","3. MODERADO",IF(I19="PROBABLEINSIGNIFICANTE","4. MODERADO",IF(I19="RARA VEZMAYOR","1. ALTO",IF(I19="IMPROBABLEMAYOR","2. ALTO",IF(I19="POSIBLEMODERADO","3. ALTO",IF(I19="PROBABLEMENOR","4. ALTO",IF(I19="PROBABLEMODERADO","5. ALTO",IF(I19="CASI SEGUROINSIGNIFICANTE","6. ALTO",IF(I19="CASI SEGUROMENOR","7. ALTO",IF(I19="RARA VEZCATASTRÓFICO","1. EXTREMO",IF(I19="IMPROBABLECATASTRÓFICO","2. EXTREMO",IF(I19="POSIBLEMAYOR","3. EXTREMO",IF(I19="POSIBLECATASTRÓFICO","4. EXTREMO",IF(I19="PROBABLEMAYOR","5. EXTREMO",IF(I19="PROBABLECATASTRÓFICO","6. EXTREMO",IF(I19="CASI SEGUROMODERADO","7. EXTREMO",IF(I19="CASI SEGUROMAYOR","8. EXTREMO",IF(I19="CASI SEGUROCATASTRÓFICO","9. EXTREMO","")))))))))))))))))))))))))</f>
        <v>3. ALTO</v>
      </c>
      <c r="J20" s="317"/>
      <c r="K20" s="535"/>
      <c r="L20" s="97" t="s">
        <v>107</v>
      </c>
      <c r="M20" s="88" t="s">
        <v>11</v>
      </c>
      <c r="N20" s="60">
        <f>IF(M20="ADECUADO",15,IF(M20="INADECUADO",0,""))</f>
        <v>15</v>
      </c>
      <c r="O20" s="319"/>
      <c r="P20" s="321"/>
      <c r="Q20" s="323"/>
      <c r="R20" s="388"/>
      <c r="S20" s="310"/>
      <c r="T20" s="310"/>
      <c r="U20" s="311"/>
      <c r="V20" s="314"/>
      <c r="W20" s="272"/>
      <c r="X20" s="426"/>
      <c r="Y20" s="426"/>
      <c r="Z20" s="304"/>
      <c r="AA20" s="307"/>
      <c r="AB20" s="426"/>
      <c r="AC20" s="284"/>
      <c r="AD20" s="284"/>
      <c r="AE20" s="297"/>
      <c r="AF20" s="284"/>
      <c r="AG20" s="541"/>
      <c r="AH20" s="41" t="s">
        <v>95</v>
      </c>
      <c r="AI20" s="41" t="s">
        <v>108</v>
      </c>
      <c r="AL20" s="41" t="s">
        <v>18</v>
      </c>
      <c r="AN20" s="41" t="s">
        <v>109</v>
      </c>
      <c r="AO20" s="41" t="s">
        <v>96</v>
      </c>
    </row>
    <row r="21" spans="1:41" ht="57" customHeight="1" x14ac:dyDescent="0.25">
      <c r="A21" s="539"/>
      <c r="B21" s="329"/>
      <c r="C21" s="426"/>
      <c r="D21" s="311"/>
      <c r="E21" s="385"/>
      <c r="F21" s="426"/>
      <c r="G21" s="297"/>
      <c r="H21" s="297"/>
      <c r="I21" s="84" t="str">
        <f>IF(OR(I20="1. BAJO",I20="2. BAJO",I20="3. BAJO",I20="4. BAJO",I20="5. BAJO"),"BAJO",IF(OR(I20="1. MODERADO",I20="2. MODERADO",I20="3. MODERADO",I20="4. MODERADO"),"MODERADO",IF(OR(I20="1. ALTO",I20="2. ALTO",I20="3. ALTO",I20="4. ALTO",I20="5. ALTO",I20="6. ALTO",I20="7. ALTO"),"ALTO",IF(OR(I20="1. EXTREMO",I20="2. EXTREMO",I20="3. EXTREMO",I20="4. EXTREMO",I20="5. EXTREMO",I20="6. EXTREMO",I20="7. EXTREMO",I20="8. EXTREMO",I20="9. EXTREMO"),"EXTREMO",""))))</f>
        <v>ALTO</v>
      </c>
      <c r="J21" s="317"/>
      <c r="K21" s="535"/>
      <c r="L21" s="201" t="s">
        <v>110</v>
      </c>
      <c r="M21" s="88" t="s">
        <v>16</v>
      </c>
      <c r="N21" s="60">
        <f>IF(M21="OPORTUNA",15,IF(M21="INOPORTUNA",0,""))</f>
        <v>15</v>
      </c>
      <c r="O21" s="319"/>
      <c r="P21" s="321"/>
      <c r="Q21" s="323"/>
      <c r="R21" s="388"/>
      <c r="S21" s="62" t="s">
        <v>111</v>
      </c>
      <c r="T21" s="62" t="s">
        <v>112</v>
      </c>
      <c r="U21" s="311"/>
      <c r="V21" s="314"/>
      <c r="W21" s="272"/>
      <c r="X21" s="426"/>
      <c r="Y21" s="426"/>
      <c r="Z21" s="304"/>
      <c r="AA21" s="307"/>
      <c r="AB21" s="426"/>
      <c r="AC21" s="284"/>
      <c r="AD21" s="284"/>
      <c r="AE21" s="297"/>
      <c r="AF21" s="284"/>
      <c r="AG21" s="541"/>
      <c r="AH21" s="41" t="s">
        <v>113</v>
      </c>
      <c r="AI21" s="41" t="s">
        <v>114</v>
      </c>
      <c r="AJ21" s="41" t="s">
        <v>97</v>
      </c>
      <c r="AK21" s="41" t="s">
        <v>115</v>
      </c>
      <c r="AL21" s="41" t="s">
        <v>24</v>
      </c>
      <c r="AO21" s="41" t="s">
        <v>116</v>
      </c>
    </row>
    <row r="22" spans="1:41" ht="57" customHeight="1" x14ac:dyDescent="0.25">
      <c r="A22" s="539"/>
      <c r="B22" s="329"/>
      <c r="C22" s="426"/>
      <c r="D22" s="311"/>
      <c r="E22" s="64" t="s">
        <v>117</v>
      </c>
      <c r="F22" s="426"/>
      <c r="G22" s="297"/>
      <c r="H22" s="297"/>
      <c r="I22" s="84"/>
      <c r="J22" s="317"/>
      <c r="K22" s="535"/>
      <c r="L22" s="97" t="s">
        <v>217</v>
      </c>
      <c r="M22" s="88" t="s">
        <v>119</v>
      </c>
      <c r="N22" s="60">
        <f>IF(M22="PREVENIR",15,IF(M22="DETECTAR",10,IF(M22="NO ES UN CONTROL",0,"")))</f>
        <v>15</v>
      </c>
      <c r="O22" s="288" t="str">
        <f>IF(O19&lt;86,"DÉBIL",IF(O19&lt;96,"MODERADO",IF(O19&lt;101,"FUERTE","")))</f>
        <v>MODERADO</v>
      </c>
      <c r="P22" s="321"/>
      <c r="Q22" s="290" t="str">
        <f>IF(AND(O22="FUERTE",P19="FUERTE (SIEMPRE SE EJECUTA)"),"FUERTE",IF(OR(O22="DÉBIL",P19="DÉBIL (NO SE EJECUTA)"),"DÉBIL",IF(OR(O22="MODERADO",P19="MODERADO (ALGUNAS VECES)"),"MODERADO")))</f>
        <v>MODERADO</v>
      </c>
      <c r="R22" s="397" t="str">
        <f>IF(AND(O22="FUERTE",P19="FUERTE (SIEMPRE SE EJECUTA)"),"NO","SÍ")</f>
        <v>SÍ</v>
      </c>
      <c r="S22" s="294">
        <f>IF(AND($Q$22="FUERTE",$S$19="DIRECTAMENTE",$T$19="DIRECTAMENTE"),2,IF(AND($Q$22="FUERTE",$S$19="DIRECTAMENTE",$T$19="INDIRECTAMENTE"),2,IF(AND($Q$22="FUERTE",$S$19="DIRECTAMENTE",$T$19="NO DISMINUYE"),2,IF(AND($Q$22="FUERTE",$S$19="NO DISMINUYE",$T$19="DIRECTAMENTE"),0,IF(AND($Q$22="MODERADO",$S$19="DIRECTAMENTE",$T$19="DIRECTAMENTE"),1,IF(AND($Q$22="MODERADO",$S$19="DIRECTAMENTE",$T$19="INDIRECTAMENTE"),1,IF(AND($Q$22="MODERADO",$S$19="DIRECTAMENTE",$T$19="NO DISMINUYE"),1,IF(AND($Q$22="MODERADO",$S$19="NO DISMINUYE",$T$19="DIRECTAMENTE"),0,"N/A"))))))))</f>
        <v>1</v>
      </c>
      <c r="T22" s="295">
        <f>IF(AND($Q$22="FUERTE",$S$19="DIRECTAMENTE",$T$19="DIRECTAMENTE"),2,IF(AND($Q$22="FUERTE",$S$19="DIRECTAMENTE",$T$19="INDIRECTAMENTE"),1,IF(AND($Q$22="FUERTE",$S$19="DIRECTAMENTE",$T$19="NO DISMINUYE"),0,IF(AND($Q$22="FUERTE",$S$19="NO DISMINUYE",$T$19="DIRECTAMENTE"),2,IF(AND($Q$22="MODERADO",$S$19="DIRECTAMENTE",$T$19="DIRECTAMENTE"),1,IF(AND($Q$22="MODERADO",$S$19="DIRECTAMENTE",$T$19="INDIRECTAMENTE"),0,IF(AND($Q$22="MODERADO",$S$19="DIRECTAMENTE",$T$19="NO DISMINUYE"),0,IF(AND($Q$22="MODERADO",$S$19="NO DISMINUYE",$T$19="DIRECTAMENTE"),1,"N/A"))))))))</f>
        <v>1</v>
      </c>
      <c r="U22" s="311"/>
      <c r="V22" s="314"/>
      <c r="W22" s="272"/>
      <c r="X22" s="426"/>
      <c r="Y22" s="426"/>
      <c r="Z22" s="305"/>
      <c r="AA22" s="307"/>
      <c r="AB22" s="426"/>
      <c r="AC22" s="284"/>
      <c r="AD22" s="284"/>
      <c r="AE22" s="297"/>
      <c r="AF22" s="284" t="s">
        <v>555</v>
      </c>
      <c r="AG22" s="541"/>
      <c r="AH22" s="41" t="s">
        <v>95</v>
      </c>
      <c r="AO22" s="41" t="s">
        <v>121</v>
      </c>
    </row>
    <row r="23" spans="1:41" ht="57" customHeight="1" x14ac:dyDescent="0.25">
      <c r="A23" s="539"/>
      <c r="B23" s="329"/>
      <c r="C23" s="426"/>
      <c r="D23" s="311"/>
      <c r="E23" s="385" t="s">
        <v>556</v>
      </c>
      <c r="F23" s="426"/>
      <c r="G23" s="297"/>
      <c r="H23" s="297"/>
      <c r="I23" s="84"/>
      <c r="J23" s="317"/>
      <c r="K23" s="535"/>
      <c r="L23" s="97" t="s">
        <v>123</v>
      </c>
      <c r="M23" s="88" t="s">
        <v>34</v>
      </c>
      <c r="N23" s="60">
        <f>IF(M23="CONFIABLE",15,IF(M23="NO CONFIABLE",0,""))</f>
        <v>15</v>
      </c>
      <c r="O23" s="289"/>
      <c r="P23" s="321"/>
      <c r="Q23" s="290"/>
      <c r="R23" s="397"/>
      <c r="S23" s="294"/>
      <c r="T23" s="296"/>
      <c r="U23" s="311"/>
      <c r="V23" s="314"/>
      <c r="W23" s="272"/>
      <c r="X23" s="426"/>
      <c r="Y23" s="426"/>
      <c r="Z23" s="64" t="s">
        <v>124</v>
      </c>
      <c r="AA23" s="307"/>
      <c r="AB23" s="426"/>
      <c r="AC23" s="284"/>
      <c r="AD23" s="284"/>
      <c r="AE23" s="297"/>
      <c r="AF23" s="284"/>
      <c r="AG23" s="541"/>
      <c r="AH23" s="41" t="s">
        <v>125</v>
      </c>
      <c r="AJ23" s="41" t="s">
        <v>21</v>
      </c>
      <c r="AK23" s="41" t="s">
        <v>119</v>
      </c>
      <c r="AL23" s="41" t="s">
        <v>22</v>
      </c>
      <c r="AO23" s="41" t="s">
        <v>126</v>
      </c>
    </row>
    <row r="24" spans="1:41" ht="57" customHeight="1" x14ac:dyDescent="0.25">
      <c r="A24" s="539"/>
      <c r="B24" s="329"/>
      <c r="C24" s="426"/>
      <c r="D24" s="311"/>
      <c r="E24" s="385"/>
      <c r="F24" s="426"/>
      <c r="G24" s="297"/>
      <c r="H24" s="297"/>
      <c r="I24" s="84"/>
      <c r="J24" s="317"/>
      <c r="K24" s="535"/>
      <c r="L24" s="97" t="s">
        <v>127</v>
      </c>
      <c r="M24" s="88" t="s">
        <v>42</v>
      </c>
      <c r="N24" s="60">
        <f>IF(M24="SE INVESTIGAN Y SE RESUELVEN OPORTUNAMENTE",15,IF(M24="NO SE INVESTIGAN Y SE RESUELVEN OPORTUNAMENTE",0,""))</f>
        <v>15</v>
      </c>
      <c r="O24" s="289"/>
      <c r="P24" s="321"/>
      <c r="Q24" s="290"/>
      <c r="R24" s="397"/>
      <c r="S24" s="294"/>
      <c r="T24" s="296"/>
      <c r="U24" s="311"/>
      <c r="V24" s="314"/>
      <c r="W24" s="272"/>
      <c r="X24" s="426"/>
      <c r="Y24" s="426"/>
      <c r="Z24" s="303" t="s">
        <v>557</v>
      </c>
      <c r="AA24" s="307"/>
      <c r="AB24" s="426"/>
      <c r="AC24" s="284"/>
      <c r="AD24" s="284"/>
      <c r="AE24" s="297"/>
      <c r="AF24" s="284"/>
      <c r="AG24" s="541"/>
      <c r="AH24" s="41" t="s">
        <v>108</v>
      </c>
      <c r="AO24" s="41" t="s">
        <v>129</v>
      </c>
    </row>
    <row r="25" spans="1:41" ht="57" customHeight="1" x14ac:dyDescent="0.25">
      <c r="A25" s="540"/>
      <c r="B25" s="329"/>
      <c r="C25" s="427"/>
      <c r="D25" s="312"/>
      <c r="E25" s="386"/>
      <c r="F25" s="427"/>
      <c r="G25" s="334"/>
      <c r="H25" s="334"/>
      <c r="I25" s="84"/>
      <c r="J25" s="317"/>
      <c r="K25" s="536"/>
      <c r="L25" s="93" t="s">
        <v>130</v>
      </c>
      <c r="M25" s="91" t="s">
        <v>54</v>
      </c>
      <c r="N25" s="67">
        <f>IF(M25="COMPLETA",10,IF(M25="INCOMPLETA",5,IF(M25="NO EXISTE",0,"")))</f>
        <v>5</v>
      </c>
      <c r="O25" s="289"/>
      <c r="P25" s="322"/>
      <c r="Q25" s="291"/>
      <c r="R25" s="398"/>
      <c r="S25" s="295"/>
      <c r="T25" s="296"/>
      <c r="U25" s="312"/>
      <c r="V25" s="314"/>
      <c r="W25" s="303"/>
      <c r="X25" s="427"/>
      <c r="Y25" s="427"/>
      <c r="Z25" s="305"/>
      <c r="AA25" s="308"/>
      <c r="AB25" s="427"/>
      <c r="AC25" s="285"/>
      <c r="AD25" s="285"/>
      <c r="AE25" s="334"/>
      <c r="AF25" s="285"/>
      <c r="AG25" s="542"/>
      <c r="AO25" s="41" t="s">
        <v>131</v>
      </c>
    </row>
    <row r="26" spans="1:41" ht="27.75" customHeight="1" x14ac:dyDescent="0.25">
      <c r="A26" s="419" t="s">
        <v>160</v>
      </c>
      <c r="B26" s="406"/>
      <c r="C26" s="406"/>
      <c r="D26" s="406"/>
      <c r="E26" s="406"/>
      <c r="F26" s="406"/>
      <c r="G26" s="406"/>
      <c r="H26" s="406"/>
      <c r="I26" s="406"/>
      <c r="J26" s="406"/>
      <c r="K26" s="406"/>
      <c r="L26" s="406"/>
      <c r="M26" s="406"/>
      <c r="N26" s="406"/>
      <c r="O26" s="406"/>
      <c r="P26" s="406"/>
      <c r="Q26" s="406"/>
      <c r="R26" s="406"/>
      <c r="S26" s="406"/>
      <c r="T26" s="406"/>
      <c r="U26" s="406"/>
      <c r="V26" s="406"/>
      <c r="W26" s="406"/>
      <c r="X26" s="406"/>
      <c r="Y26" s="406"/>
      <c r="Z26" s="406"/>
      <c r="AA26" s="406"/>
      <c r="AB26" s="406"/>
      <c r="AC26" s="406"/>
      <c r="AD26" s="406"/>
      <c r="AE26" s="406"/>
      <c r="AF26" s="406"/>
      <c r="AG26" s="407"/>
      <c r="AO26" s="41" t="s">
        <v>161</v>
      </c>
    </row>
    <row r="27" spans="1:41" ht="21.75" customHeight="1" x14ac:dyDescent="0.25">
      <c r="A27" s="547" t="s">
        <v>162</v>
      </c>
      <c r="B27" s="548"/>
      <c r="C27" s="548"/>
      <c r="D27" s="548"/>
      <c r="E27" s="548"/>
      <c r="F27" s="548"/>
      <c r="G27" s="548"/>
      <c r="H27" s="548"/>
      <c r="I27" s="548"/>
      <c r="J27" s="548"/>
      <c r="K27" s="548"/>
      <c r="L27" s="548"/>
      <c r="M27" s="548"/>
      <c r="N27" s="548"/>
      <c r="O27" s="548"/>
      <c r="P27" s="548"/>
      <c r="Q27" s="548"/>
      <c r="R27" s="548"/>
      <c r="S27" s="548"/>
      <c r="T27" s="548"/>
      <c r="U27" s="548"/>
      <c r="V27" s="548"/>
      <c r="W27" s="548"/>
      <c r="X27" s="548"/>
      <c r="Y27" s="548"/>
      <c r="Z27" s="548"/>
      <c r="AA27" s="548"/>
      <c r="AB27" s="548"/>
      <c r="AC27" s="548"/>
      <c r="AD27" s="548"/>
      <c r="AE27" s="548"/>
      <c r="AF27" s="548"/>
      <c r="AG27" s="549"/>
      <c r="AO27" s="41" t="s">
        <v>163</v>
      </c>
    </row>
    <row r="28" spans="1:41" ht="27.75" customHeight="1" x14ac:dyDescent="0.25">
      <c r="A28" s="550" t="s">
        <v>164</v>
      </c>
      <c r="B28" s="551"/>
      <c r="C28" s="550" t="s">
        <v>165</v>
      </c>
      <c r="D28" s="552"/>
      <c r="E28" s="552"/>
      <c r="F28" s="552"/>
      <c r="G28" s="552"/>
      <c r="H28" s="552"/>
      <c r="I28" s="552"/>
      <c r="J28" s="552"/>
      <c r="K28" s="552"/>
      <c r="L28" s="552"/>
      <c r="M28" s="552"/>
      <c r="N28" s="552"/>
      <c r="O28" s="552"/>
      <c r="P28" s="552"/>
      <c r="Q28" s="552"/>
      <c r="R28" s="552"/>
      <c r="S28" s="552"/>
      <c r="T28" s="552"/>
      <c r="U28" s="552"/>
      <c r="V28" s="552"/>
      <c r="W28" s="552"/>
      <c r="X28" s="552"/>
      <c r="Y28" s="551"/>
      <c r="Z28" s="553" t="s">
        <v>166</v>
      </c>
      <c r="AA28" s="554"/>
      <c r="AB28" s="554"/>
      <c r="AC28" s="555"/>
      <c r="AD28" s="553" t="s">
        <v>167</v>
      </c>
      <c r="AE28" s="554"/>
      <c r="AF28" s="554"/>
      <c r="AG28" s="555"/>
      <c r="AO28" s="41" t="s">
        <v>168</v>
      </c>
    </row>
    <row r="29" spans="1:41" s="68" customFormat="1" ht="27.75" customHeight="1" x14ac:dyDescent="0.25">
      <c r="A29" s="403">
        <v>1</v>
      </c>
      <c r="B29" s="404"/>
      <c r="C29" s="419" t="s">
        <v>788</v>
      </c>
      <c r="D29" s="545"/>
      <c r="E29" s="545"/>
      <c r="F29" s="545"/>
      <c r="G29" s="545"/>
      <c r="H29" s="545"/>
      <c r="I29" s="545"/>
      <c r="J29" s="545"/>
      <c r="K29" s="545"/>
      <c r="L29" s="545"/>
      <c r="M29" s="545"/>
      <c r="N29" s="545"/>
      <c r="O29" s="545"/>
      <c r="P29" s="545"/>
      <c r="Q29" s="545"/>
      <c r="R29" s="545"/>
      <c r="S29" s="545"/>
      <c r="T29" s="545"/>
      <c r="U29" s="545"/>
      <c r="V29" s="545"/>
      <c r="W29" s="545"/>
      <c r="X29" s="545"/>
      <c r="Y29" s="404"/>
      <c r="Z29" s="266">
        <v>43131</v>
      </c>
      <c r="AA29" s="267"/>
      <c r="AB29" s="267"/>
      <c r="AC29" s="268"/>
      <c r="AD29" s="546" t="s">
        <v>558</v>
      </c>
      <c r="AE29" s="267"/>
      <c r="AF29" s="267"/>
      <c r="AG29" s="267"/>
      <c r="AO29" s="41" t="s">
        <v>171</v>
      </c>
    </row>
    <row r="30" spans="1:41" s="68" customFormat="1" ht="27.75" customHeight="1" x14ac:dyDescent="0.25">
      <c r="A30" s="403">
        <v>2</v>
      </c>
      <c r="B30" s="404"/>
      <c r="C30" s="419" t="s">
        <v>789</v>
      </c>
      <c r="D30" s="545"/>
      <c r="E30" s="545"/>
      <c r="F30" s="545"/>
      <c r="G30" s="545"/>
      <c r="H30" s="545"/>
      <c r="I30" s="545"/>
      <c r="J30" s="545"/>
      <c r="K30" s="545"/>
      <c r="L30" s="545"/>
      <c r="M30" s="545"/>
      <c r="N30" s="545"/>
      <c r="O30" s="545"/>
      <c r="P30" s="545"/>
      <c r="Q30" s="545"/>
      <c r="R30" s="545"/>
      <c r="S30" s="545"/>
      <c r="T30" s="545"/>
      <c r="U30" s="545"/>
      <c r="V30" s="545"/>
      <c r="W30" s="545"/>
      <c r="X30" s="545"/>
      <c r="Y30" s="404"/>
      <c r="Z30" s="266">
        <v>43496</v>
      </c>
      <c r="AA30" s="267"/>
      <c r="AB30" s="267"/>
      <c r="AC30" s="268"/>
      <c r="AD30" s="419" t="s">
        <v>559</v>
      </c>
      <c r="AE30" s="267"/>
      <c r="AF30" s="267"/>
      <c r="AG30" s="268"/>
      <c r="AO30" s="41" t="s">
        <v>175</v>
      </c>
    </row>
    <row r="31" spans="1:41" s="68" customFormat="1" ht="27.75" customHeight="1" x14ac:dyDescent="0.25">
      <c r="A31" s="403">
        <v>3</v>
      </c>
      <c r="B31" s="404"/>
      <c r="C31" s="557" t="s">
        <v>789</v>
      </c>
      <c r="D31" s="558"/>
      <c r="E31" s="558"/>
      <c r="F31" s="558"/>
      <c r="G31" s="558"/>
      <c r="H31" s="558"/>
      <c r="I31" s="558"/>
      <c r="J31" s="558"/>
      <c r="K31" s="558"/>
      <c r="L31" s="558"/>
      <c r="M31" s="558"/>
      <c r="N31" s="558"/>
      <c r="O31" s="558"/>
      <c r="P31" s="558"/>
      <c r="Q31" s="558"/>
      <c r="R31" s="558"/>
      <c r="S31" s="558"/>
      <c r="T31" s="558"/>
      <c r="U31" s="558"/>
      <c r="V31" s="558"/>
      <c r="W31" s="558"/>
      <c r="X31" s="558"/>
      <c r="Y31" s="559"/>
      <c r="Z31" s="266">
        <v>43861</v>
      </c>
      <c r="AA31" s="267"/>
      <c r="AB31" s="267"/>
      <c r="AC31" s="268"/>
      <c r="AD31" s="419" t="s">
        <v>560</v>
      </c>
      <c r="AE31" s="267"/>
      <c r="AF31" s="267"/>
      <c r="AG31" s="267"/>
      <c r="AO31" s="41" t="s">
        <v>181</v>
      </c>
    </row>
    <row r="32" spans="1:41" s="68" customFormat="1" ht="27.75" customHeight="1" x14ac:dyDescent="0.25">
      <c r="A32" s="403">
        <v>4</v>
      </c>
      <c r="B32" s="545"/>
      <c r="C32" s="419"/>
      <c r="D32" s="406"/>
      <c r="E32" s="406"/>
      <c r="F32" s="406"/>
      <c r="G32" s="406"/>
      <c r="H32" s="406"/>
      <c r="I32" s="406"/>
      <c r="J32" s="406"/>
      <c r="K32" s="406"/>
      <c r="L32" s="406"/>
      <c r="M32" s="406"/>
      <c r="N32" s="406"/>
      <c r="O32" s="406"/>
      <c r="P32" s="406"/>
      <c r="Q32" s="406"/>
      <c r="R32" s="406"/>
      <c r="S32" s="406"/>
      <c r="T32" s="406"/>
      <c r="U32" s="406"/>
      <c r="V32" s="406"/>
      <c r="W32" s="406"/>
      <c r="X32" s="406"/>
      <c r="Y32" s="407"/>
      <c r="Z32" s="266"/>
      <c r="AA32" s="560"/>
      <c r="AB32" s="560"/>
      <c r="AC32" s="561"/>
      <c r="AD32" s="406"/>
      <c r="AE32" s="406"/>
      <c r="AF32" s="406"/>
      <c r="AG32" s="406"/>
      <c r="AO32" s="41"/>
    </row>
    <row r="33" spans="1:41" ht="15" customHeight="1" x14ac:dyDescent="0.25">
      <c r="A33" s="547" t="s">
        <v>182</v>
      </c>
      <c r="B33" s="548"/>
      <c r="C33" s="556"/>
      <c r="D33" s="556"/>
      <c r="E33" s="556"/>
      <c r="F33" s="556"/>
      <c r="G33" s="556"/>
      <c r="H33" s="556"/>
      <c r="I33" s="556"/>
      <c r="J33" s="556"/>
      <c r="K33" s="556"/>
      <c r="L33" s="556"/>
      <c r="M33" s="556"/>
      <c r="N33" s="556"/>
      <c r="O33" s="556"/>
      <c r="P33" s="556"/>
      <c r="Q33" s="556"/>
      <c r="R33" s="556"/>
      <c r="S33" s="556"/>
      <c r="T33" s="556"/>
      <c r="U33" s="556"/>
      <c r="V33" s="556"/>
      <c r="W33" s="556"/>
      <c r="X33" s="556"/>
      <c r="Y33" s="556"/>
      <c r="Z33" s="548"/>
      <c r="AA33" s="548"/>
      <c r="AB33" s="548"/>
      <c r="AC33" s="548"/>
      <c r="AD33" s="548"/>
      <c r="AE33" s="548"/>
      <c r="AF33" s="548"/>
      <c r="AG33" s="549"/>
      <c r="AO33" s="41" t="s">
        <v>183</v>
      </c>
    </row>
    <row r="34" spans="1:41" s="71" customFormat="1" ht="30.75" customHeight="1" x14ac:dyDescent="0.25">
      <c r="A34" s="260" t="s">
        <v>167</v>
      </c>
      <c r="B34" s="260"/>
      <c r="C34" s="260"/>
      <c r="D34" s="260"/>
      <c r="E34" s="260"/>
      <c r="F34" s="260"/>
      <c r="G34" s="260" t="s">
        <v>184</v>
      </c>
      <c r="H34" s="260"/>
      <c r="I34" s="260"/>
      <c r="J34" s="260"/>
      <c r="K34" s="260"/>
      <c r="L34" s="260"/>
      <c r="M34" s="261" t="s">
        <v>185</v>
      </c>
      <c r="N34" s="262"/>
      <c r="O34" s="262"/>
      <c r="P34" s="262"/>
      <c r="Q34" s="262"/>
      <c r="R34" s="262"/>
      <c r="S34" s="262"/>
      <c r="T34" s="262"/>
      <c r="U34" s="262"/>
      <c r="V34" s="263"/>
      <c r="W34" s="261" t="s">
        <v>186</v>
      </c>
      <c r="X34" s="262"/>
      <c r="Y34" s="262"/>
      <c r="Z34" s="262"/>
      <c r="AA34" s="263"/>
      <c r="AB34" s="264" t="s">
        <v>561</v>
      </c>
      <c r="AC34" s="264"/>
      <c r="AD34" s="264"/>
      <c r="AE34" s="264"/>
      <c r="AF34" s="264"/>
      <c r="AG34" s="264"/>
      <c r="AH34" s="70"/>
      <c r="AO34" s="41" t="s">
        <v>187</v>
      </c>
    </row>
    <row r="35" spans="1:41" s="76" customFormat="1" ht="33.75" customHeight="1" x14ac:dyDescent="0.25">
      <c r="A35" s="105" t="s">
        <v>188</v>
      </c>
      <c r="B35" s="240" t="s">
        <v>562</v>
      </c>
      <c r="C35" s="241"/>
      <c r="D35" s="241"/>
      <c r="E35" s="241"/>
      <c r="F35" s="242"/>
      <c r="G35" s="106" t="s">
        <v>188</v>
      </c>
      <c r="H35" s="240" t="s">
        <v>563</v>
      </c>
      <c r="I35" s="241"/>
      <c r="J35" s="241"/>
      <c r="K35" s="241"/>
      <c r="L35" s="242"/>
      <c r="M35" s="106" t="s">
        <v>188</v>
      </c>
      <c r="N35" s="107"/>
      <c r="O35" s="243" t="s">
        <v>564</v>
      </c>
      <c r="P35" s="243"/>
      <c r="Q35" s="243"/>
      <c r="R35" s="243"/>
      <c r="S35" s="243"/>
      <c r="T35" s="243"/>
      <c r="U35" s="243"/>
      <c r="V35" s="244"/>
      <c r="W35" s="202" t="s">
        <v>188</v>
      </c>
      <c r="X35" s="243" t="s">
        <v>790</v>
      </c>
      <c r="Y35" s="243"/>
      <c r="Z35" s="243"/>
      <c r="AA35" s="243"/>
      <c r="AB35" s="202" t="s">
        <v>188</v>
      </c>
      <c r="AC35" s="240"/>
      <c r="AD35" s="241"/>
      <c r="AE35" s="241"/>
      <c r="AF35" s="241"/>
      <c r="AG35" s="241"/>
      <c r="AO35" s="41" t="s">
        <v>193</v>
      </c>
    </row>
    <row r="36" spans="1:41" s="76" customFormat="1" ht="32.25" customHeight="1" x14ac:dyDescent="0.25">
      <c r="A36" s="105" t="s">
        <v>194</v>
      </c>
      <c r="B36" s="240" t="s">
        <v>565</v>
      </c>
      <c r="C36" s="241"/>
      <c r="D36" s="241"/>
      <c r="E36" s="241"/>
      <c r="F36" s="242"/>
      <c r="G36" s="105" t="s">
        <v>194</v>
      </c>
      <c r="H36" s="415" t="s">
        <v>791</v>
      </c>
      <c r="I36" s="415"/>
      <c r="J36" s="415"/>
      <c r="K36" s="415"/>
      <c r="L36" s="415"/>
      <c r="M36" s="106" t="s">
        <v>194</v>
      </c>
      <c r="N36" s="110"/>
      <c r="O36" s="415" t="s">
        <v>566</v>
      </c>
      <c r="P36" s="415"/>
      <c r="Q36" s="415"/>
      <c r="R36" s="415"/>
      <c r="S36" s="415"/>
      <c r="T36" s="415"/>
      <c r="U36" s="415"/>
      <c r="V36" s="415"/>
      <c r="W36" s="203" t="s">
        <v>194</v>
      </c>
      <c r="X36" s="243" t="s">
        <v>567</v>
      </c>
      <c r="Y36" s="243"/>
      <c r="Z36" s="243"/>
      <c r="AA36" s="243"/>
      <c r="AB36" s="203" t="s">
        <v>194</v>
      </c>
      <c r="AC36" s="562"/>
      <c r="AD36" s="243"/>
      <c r="AE36" s="243"/>
      <c r="AF36" s="243"/>
      <c r="AG36" s="243"/>
      <c r="AO36" s="41" t="s">
        <v>199</v>
      </c>
    </row>
    <row r="37" spans="1:41" s="68" customFormat="1" x14ac:dyDescent="0.25">
      <c r="D37" s="41"/>
      <c r="AO37" s="41" t="s">
        <v>200</v>
      </c>
    </row>
    <row r="38" spans="1:41" x14ac:dyDescent="0.25">
      <c r="AO38" s="41" t="s">
        <v>201</v>
      </c>
    </row>
    <row r="39" spans="1:41" x14ac:dyDescent="0.25">
      <c r="AO39" s="41" t="s">
        <v>202</v>
      </c>
    </row>
    <row r="40" spans="1:41" x14ac:dyDescent="0.25">
      <c r="AO40" s="41" t="s">
        <v>203</v>
      </c>
    </row>
    <row r="41" spans="1:41" x14ac:dyDescent="0.25">
      <c r="AO41" s="41" t="s">
        <v>204</v>
      </c>
    </row>
    <row r="42" spans="1:41" x14ac:dyDescent="0.25">
      <c r="AO42" s="41" t="s">
        <v>205</v>
      </c>
    </row>
  </sheetData>
  <sheetProtection selectLockedCells="1"/>
  <dataConsolidate/>
  <mergeCells count="147">
    <mergeCell ref="B35:F35"/>
    <mergeCell ref="H35:L35"/>
    <mergeCell ref="O35:V35"/>
    <mergeCell ref="X35:AA35"/>
    <mergeCell ref="AC35:AG35"/>
    <mergeCell ref="B36:F36"/>
    <mergeCell ref="H36:L36"/>
    <mergeCell ref="O36:V36"/>
    <mergeCell ref="X36:AA36"/>
    <mergeCell ref="AC36:AG36"/>
    <mergeCell ref="A33:AG33"/>
    <mergeCell ref="A34:F34"/>
    <mergeCell ref="G34:L34"/>
    <mergeCell ref="M34:V34"/>
    <mergeCell ref="W34:AA34"/>
    <mergeCell ref="AB34:AG34"/>
    <mergeCell ref="A31:B31"/>
    <mergeCell ref="C31:Y31"/>
    <mergeCell ref="Z31:AC31"/>
    <mergeCell ref="AD31:AG31"/>
    <mergeCell ref="A32:B32"/>
    <mergeCell ref="C32:Y32"/>
    <mergeCell ref="Z32:AC32"/>
    <mergeCell ref="AD32:AG32"/>
    <mergeCell ref="A29:B29"/>
    <mergeCell ref="C29:Y29"/>
    <mergeCell ref="Z29:AC29"/>
    <mergeCell ref="AD29:AG29"/>
    <mergeCell ref="A30:B30"/>
    <mergeCell ref="C30:Y30"/>
    <mergeCell ref="Z30:AC30"/>
    <mergeCell ref="AD30:AG30"/>
    <mergeCell ref="E23:E25"/>
    <mergeCell ref="Z24:Z25"/>
    <mergeCell ref="A26:AG26"/>
    <mergeCell ref="A27:AG27"/>
    <mergeCell ref="A28:B28"/>
    <mergeCell ref="C28:Y28"/>
    <mergeCell ref="Z28:AC28"/>
    <mergeCell ref="AD28:AG28"/>
    <mergeCell ref="AE19:AE25"/>
    <mergeCell ref="AF19:AF21"/>
    <mergeCell ref="AG19:AG25"/>
    <mergeCell ref="O22:O25"/>
    <mergeCell ref="Q22:Q25"/>
    <mergeCell ref="R22:R25"/>
    <mergeCell ref="S22:S25"/>
    <mergeCell ref="T22:T25"/>
    <mergeCell ref="AF22:AF25"/>
    <mergeCell ref="Y19:Y25"/>
    <mergeCell ref="Z19:Z22"/>
    <mergeCell ref="AA19:AA25"/>
    <mergeCell ref="AB19:AB25"/>
    <mergeCell ref="AC19:AC25"/>
    <mergeCell ref="AD19:AD25"/>
    <mergeCell ref="S19:S20"/>
    <mergeCell ref="T19:T20"/>
    <mergeCell ref="U19:U25"/>
    <mergeCell ref="V19:V25"/>
    <mergeCell ref="W19:W25"/>
    <mergeCell ref="X19:X25"/>
    <mergeCell ref="J19:J25"/>
    <mergeCell ref="K19:K25"/>
    <mergeCell ref="O19:O21"/>
    <mergeCell ref="P19:P25"/>
    <mergeCell ref="Q19:Q21"/>
    <mergeCell ref="R19:R21"/>
    <mergeCell ref="E16:E18"/>
    <mergeCell ref="Z17:Z18"/>
    <mergeCell ref="A19:A25"/>
    <mergeCell ref="B19:B25"/>
    <mergeCell ref="C19:C25"/>
    <mergeCell ref="D19:D25"/>
    <mergeCell ref="E19:E21"/>
    <mergeCell ref="F19:F25"/>
    <mergeCell ref="G19:G25"/>
    <mergeCell ref="H19:H25"/>
    <mergeCell ref="H12:H18"/>
    <mergeCell ref="J12:J18"/>
    <mergeCell ref="K12:K18"/>
    <mergeCell ref="Q12:Q14"/>
    <mergeCell ref="AD12:AD18"/>
    <mergeCell ref="AE12:AE18"/>
    <mergeCell ref="AF12:AF14"/>
    <mergeCell ref="AG12:AG18"/>
    <mergeCell ref="O15:O18"/>
    <mergeCell ref="Q15:Q18"/>
    <mergeCell ref="R15:R18"/>
    <mergeCell ref="S15:S18"/>
    <mergeCell ref="T15:T18"/>
    <mergeCell ref="AF15:AF18"/>
    <mergeCell ref="X12:X18"/>
    <mergeCell ref="Y12:Y18"/>
    <mergeCell ref="Z12:Z15"/>
    <mergeCell ref="AA12:AA18"/>
    <mergeCell ref="AB12:AB18"/>
    <mergeCell ref="AC12:AC18"/>
    <mergeCell ref="R12:R14"/>
    <mergeCell ref="S12:S13"/>
    <mergeCell ref="T12:T13"/>
    <mergeCell ref="U12:U18"/>
    <mergeCell ref="V12:V18"/>
    <mergeCell ref="W12:W18"/>
    <mergeCell ref="O12:O14"/>
    <mergeCell ref="P12:P18"/>
    <mergeCell ref="O10:O11"/>
    <mergeCell ref="P10:P11"/>
    <mergeCell ref="W10:W11"/>
    <mergeCell ref="X10:X11"/>
    <mergeCell ref="Y10:AB10"/>
    <mergeCell ref="A12:A18"/>
    <mergeCell ref="B12:B18"/>
    <mergeCell ref="C12:C18"/>
    <mergeCell ref="D12:D18"/>
    <mergeCell ref="E12:E14"/>
    <mergeCell ref="F12:F18"/>
    <mergeCell ref="G12:G18"/>
    <mergeCell ref="Q10:Q11"/>
    <mergeCell ref="R10:R11"/>
    <mergeCell ref="S10:S11"/>
    <mergeCell ref="T10:T11"/>
    <mergeCell ref="U10:U11"/>
    <mergeCell ref="V10:V11"/>
    <mergeCell ref="A7:B7"/>
    <mergeCell ref="C7:F7"/>
    <mergeCell ref="G7:L7"/>
    <mergeCell ref="M7:V7"/>
    <mergeCell ref="Z7:AA7"/>
    <mergeCell ref="AF7:AG7"/>
    <mergeCell ref="A8:F8"/>
    <mergeCell ref="G8:AB8"/>
    <mergeCell ref="AC8:AC11"/>
    <mergeCell ref="AD8:AG10"/>
    <mergeCell ref="A9:A11"/>
    <mergeCell ref="B9:B11"/>
    <mergeCell ref="C9:C11"/>
    <mergeCell ref="D9:D11"/>
    <mergeCell ref="E9:E11"/>
    <mergeCell ref="F9:F11"/>
    <mergeCell ref="G9:J9"/>
    <mergeCell ref="K9:T9"/>
    <mergeCell ref="U9:AB9"/>
    <mergeCell ref="G10:J10"/>
    <mergeCell ref="K10:K11"/>
    <mergeCell ref="L10:L11"/>
    <mergeCell ref="M10:M11"/>
    <mergeCell ref="N10:N11"/>
  </mergeCells>
  <conditionalFormatting sqref="J19:J25">
    <cfRule type="containsText" dxfId="187" priority="13" operator="containsText" text="EXTREMO">
      <formula>NOT(ISERROR(SEARCH("EXTREMO",J19)))</formula>
    </cfRule>
    <cfRule type="containsText" dxfId="186" priority="14" operator="containsText" text="ALTO">
      <formula>NOT(ISERROR(SEARCH("ALTO",J19)))</formula>
    </cfRule>
    <cfRule type="containsText" dxfId="185" priority="15" operator="containsText" text="MODERADO">
      <formula>NOT(ISERROR(SEARCH("MODERADO",J19)))</formula>
    </cfRule>
    <cfRule type="containsText" dxfId="184" priority="16" operator="containsText" text="BAJO">
      <formula>NOT(ISERROR(SEARCH("BAJO",J19)))</formula>
    </cfRule>
  </conditionalFormatting>
  <conditionalFormatting sqref="U19:U25">
    <cfRule type="containsText" dxfId="183" priority="9" operator="containsText" text="EXTREMO">
      <formula>NOT(ISERROR(SEARCH("EXTREMO",U19)))</formula>
    </cfRule>
    <cfRule type="containsText" dxfId="182" priority="10" operator="containsText" text="MODERADO">
      <formula>NOT(ISERROR(SEARCH("MODERADO",U19)))</formula>
    </cfRule>
    <cfRule type="containsText" dxfId="181" priority="11" operator="containsText" text="ALTO">
      <formula>NOT(ISERROR(SEARCH("ALTO",U19)))</formula>
    </cfRule>
    <cfRule type="containsText" dxfId="180" priority="12" operator="containsText" text="BAJO">
      <formula>NOT(ISERROR(SEARCH("BAJO",U19)))</formula>
    </cfRule>
  </conditionalFormatting>
  <conditionalFormatting sqref="U12:U18">
    <cfRule type="containsText" dxfId="179" priority="1" operator="containsText" text="EXTREMO">
      <formula>NOT(ISERROR(SEARCH("EXTREMO",U12)))</formula>
    </cfRule>
    <cfRule type="containsText" dxfId="178" priority="2" operator="containsText" text="MODERADO">
      <formula>NOT(ISERROR(SEARCH("MODERADO",U12)))</formula>
    </cfRule>
    <cfRule type="containsText" dxfId="177" priority="3" operator="containsText" text="ALTO">
      <formula>NOT(ISERROR(SEARCH("ALTO",U12)))</formula>
    </cfRule>
    <cfRule type="containsText" dxfId="176" priority="4" operator="containsText" text="BAJO">
      <formula>NOT(ISERROR(SEARCH("BAJO",U12)))</formula>
    </cfRule>
  </conditionalFormatting>
  <conditionalFormatting sqref="J12:J18">
    <cfRule type="containsText" dxfId="175" priority="5" operator="containsText" text="EXTREMO">
      <formula>NOT(ISERROR(SEARCH("EXTREMO",J12)))</formula>
    </cfRule>
    <cfRule type="containsText" dxfId="174" priority="6" operator="containsText" text="ALTO">
      <formula>NOT(ISERROR(SEARCH("ALTO",J12)))</formula>
    </cfRule>
    <cfRule type="containsText" dxfId="173" priority="7" operator="containsText" text="MODERADO">
      <formula>NOT(ISERROR(SEARCH("MODERADO",J12)))</formula>
    </cfRule>
    <cfRule type="containsText" dxfId="172" priority="8" operator="containsText" text="BAJO">
      <formula>NOT(ISERROR(SEARCH("BAJO",J12)))</formula>
    </cfRule>
  </conditionalFormatting>
  <dataValidations count="15">
    <dataValidation type="list" allowBlank="1" showInputMessage="1" showErrorMessage="1" sqref="M22 M15" xr:uid="{00000000-0002-0000-0600-000000000000}">
      <formula1>$AJ$23:$AL$23</formula1>
    </dataValidation>
    <dataValidation type="list" allowBlank="1" showInputMessage="1" showErrorMessage="1" sqref="AA12:AA25" xr:uid="{00000000-0002-0000-0600-000001000000}">
      <formula1>$AN$19:$AN$20</formula1>
    </dataValidation>
    <dataValidation type="list" allowBlank="1" showInputMessage="1" showErrorMessage="1" sqref="T19 S19:S20 T12 S12:S13" xr:uid="{00000000-0002-0000-0600-000002000000}">
      <formula1>$AH$22:$AH$24</formula1>
    </dataValidation>
    <dataValidation type="list" allowBlank="1" showInputMessage="1" showErrorMessage="1" sqref="D12:D25" xr:uid="{00000000-0002-0000-0600-000003000000}">
      <formula1>$AN$2:$AN$8</formula1>
    </dataValidation>
    <dataValidation type="list" allowBlank="1" showInputMessage="1" showErrorMessage="1" sqref="V12:V25" xr:uid="{00000000-0002-0000-0600-000004000000}">
      <formula1>$AH$21:$AK$21</formula1>
    </dataValidation>
    <dataValidation type="list" allowBlank="1" showInputMessage="1" showErrorMessage="1" sqref="P19 P12" xr:uid="{00000000-0002-0000-0600-000005000000}">
      <formula1>$AH$10:$AJ$10</formula1>
    </dataValidation>
    <dataValidation type="list" allowBlank="1" showInputMessage="1" showErrorMessage="1" sqref="M24 M17" xr:uid="{00000000-0002-0000-0600-000006000000}">
      <formula1>$AH$8:$AI$8</formula1>
    </dataValidation>
    <dataValidation type="list" allowBlank="1" showInputMessage="1" showErrorMessage="1" sqref="M23 M16" xr:uid="{00000000-0002-0000-0600-000007000000}">
      <formula1>$AH$7:$AI$7</formula1>
    </dataValidation>
    <dataValidation type="list" allowBlank="1" showInputMessage="1" showErrorMessage="1" sqref="M21 M14" xr:uid="{00000000-0002-0000-0600-000008000000}">
      <formula1>$AH$5:$AI$5</formula1>
    </dataValidation>
    <dataValidation type="list" allowBlank="1" showInputMessage="1" showErrorMessage="1" sqref="M20 M13" xr:uid="{00000000-0002-0000-0600-000009000000}">
      <formula1>$AH$4:$AI$4</formula1>
    </dataValidation>
    <dataValidation type="list" allowBlank="1" showInputMessage="1" showErrorMessage="1" sqref="M19 M12" xr:uid="{00000000-0002-0000-0600-00000A000000}">
      <formula1>$AH$2:$AH$3</formula1>
    </dataValidation>
    <dataValidation type="list" allowBlank="1" showInputMessage="1" showErrorMessage="1" sqref="U12:U25" xr:uid="{00000000-0002-0000-0600-00000B000000}">
      <formula1>$AO$10:$AO$42</formula1>
    </dataValidation>
    <dataValidation type="list" allowBlank="1" showInputMessage="1" showErrorMessage="1" sqref="G12:G25" xr:uid="{00000000-0002-0000-0600-00000C000000}">
      <formula1>$AL$2:$AL$6</formula1>
    </dataValidation>
    <dataValidation type="list" allowBlank="1" showInputMessage="1" showErrorMessage="1" sqref="M25 M18" xr:uid="{00000000-0002-0000-0600-00000D000000}">
      <formula1>$AH$9:$AJ$9</formula1>
    </dataValidation>
    <dataValidation type="list" allowBlank="1" showInputMessage="1" showErrorMessage="1" sqref="H12:H25" xr:uid="{00000000-0002-0000-0600-00000E000000}">
      <formula1>$AL$10:$AL$21</formula1>
    </dataValidation>
  </dataValidations>
  <printOptions horizontalCentered="1"/>
  <pageMargins left="0" right="0" top="0.39370078740157483" bottom="0.51181102362204722" header="0.31496062992125984" footer="0.31496062992125984"/>
  <pageSetup scale="17"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W41"/>
  <sheetViews>
    <sheetView topLeftCell="X16" zoomScale="60" zoomScaleNormal="60" zoomScaleSheetLayoutView="70" workbookViewId="0">
      <selection activeCell="AF19" sqref="AF19:AF21"/>
    </sheetView>
  </sheetViews>
  <sheetFormatPr baseColWidth="10" defaultColWidth="11.42578125" defaultRowHeight="12.75" x14ac:dyDescent="0.2"/>
  <cols>
    <col min="1" max="1" width="38.42578125" style="80" customWidth="1"/>
    <col min="2" max="2" width="22.5703125" style="80" customWidth="1"/>
    <col min="3" max="3" width="15.42578125" style="80" customWidth="1"/>
    <col min="4" max="4" width="27.42578125" style="41" customWidth="1"/>
    <col min="5" max="5" width="24" style="80" customWidth="1"/>
    <col min="6" max="6" width="23.140625" style="80" customWidth="1"/>
    <col min="7" max="7" width="19.140625" style="80" customWidth="1"/>
    <col min="8" max="8" width="22.5703125" style="80" customWidth="1"/>
    <col min="9" max="9" width="25.28515625" style="80" hidden="1" customWidth="1"/>
    <col min="10" max="10" width="22.85546875" style="80" customWidth="1"/>
    <col min="11" max="11" width="41.42578125" style="80" customWidth="1"/>
    <col min="12" max="12" width="48.7109375" style="80" customWidth="1"/>
    <col min="13" max="13" width="26" style="80" customWidth="1"/>
    <col min="14" max="14" width="7.7109375" style="80" hidden="1" customWidth="1"/>
    <col min="15" max="15" width="21.140625" style="80" customWidth="1"/>
    <col min="16" max="16" width="16.7109375" style="80" customWidth="1"/>
    <col min="17" max="17" width="16.5703125" style="80" customWidth="1"/>
    <col min="18" max="18" width="22.140625" style="80" customWidth="1"/>
    <col min="19" max="19" width="24.140625" style="80" customWidth="1"/>
    <col min="20" max="20" width="26.85546875" style="80" customWidth="1"/>
    <col min="21" max="21" width="23.42578125" style="80" customWidth="1"/>
    <col min="22" max="22" width="21" style="80" customWidth="1"/>
    <col min="23" max="23" width="27.7109375" style="80" customWidth="1"/>
    <col min="24" max="24" width="35.42578125" style="80" customWidth="1"/>
    <col min="25" max="25" width="52.7109375" style="80" customWidth="1"/>
    <col min="26" max="26" width="30.85546875" style="80" customWidth="1"/>
    <col min="27" max="27" width="26.85546875" style="80" customWidth="1"/>
    <col min="28" max="28" width="40.140625" style="80" customWidth="1"/>
    <col min="29" max="29" width="18" style="80" customWidth="1"/>
    <col min="30" max="30" width="119.5703125" style="80" customWidth="1"/>
    <col min="31" max="31" width="19.140625" style="80" customWidth="1"/>
    <col min="32" max="32" width="86.85546875" style="80" customWidth="1"/>
    <col min="33" max="33" width="127.7109375" style="80" customWidth="1"/>
    <col min="34" max="34" width="17.28515625" style="80" hidden="1" customWidth="1"/>
    <col min="35" max="39" width="11.42578125" style="80" hidden="1" customWidth="1"/>
    <col min="40" max="40" width="10.42578125" style="80" hidden="1" customWidth="1"/>
    <col min="41" max="41" width="13.85546875" style="80" hidden="1" customWidth="1"/>
    <col min="42" max="42" width="14.28515625" style="80" customWidth="1"/>
    <col min="43" max="43" width="11.42578125" style="80" customWidth="1"/>
    <col min="44" max="16384" width="11.42578125" style="80"/>
  </cols>
  <sheetData>
    <row r="1" spans="1:49" ht="15.75" x14ac:dyDescent="0.25">
      <c r="A1" s="166"/>
      <c r="B1" s="166"/>
      <c r="C1" s="166"/>
      <c r="D1" s="167"/>
      <c r="E1" s="166"/>
      <c r="F1" s="166"/>
      <c r="G1" s="166"/>
      <c r="H1" s="166"/>
      <c r="I1" s="166"/>
      <c r="J1" s="166"/>
      <c r="K1" s="166"/>
      <c r="L1" s="166"/>
      <c r="M1" s="166"/>
      <c r="N1" s="166"/>
      <c r="O1" s="166"/>
      <c r="P1" s="166"/>
      <c r="Q1" s="166"/>
      <c r="R1" s="166"/>
      <c r="S1" s="166"/>
      <c r="T1" s="166"/>
      <c r="U1" s="166"/>
      <c r="V1" s="166"/>
      <c r="W1" s="166"/>
      <c r="X1" s="166"/>
      <c r="Y1" s="166"/>
      <c r="Z1" s="166"/>
      <c r="AA1" s="166"/>
      <c r="AB1" s="166"/>
      <c r="AC1" s="166"/>
      <c r="AD1" s="166"/>
      <c r="AE1" s="166"/>
      <c r="AF1" s="166"/>
      <c r="AG1" s="166"/>
      <c r="AH1" s="168"/>
      <c r="AI1" s="168"/>
      <c r="AJ1" s="168"/>
      <c r="AK1" s="168" t="s">
        <v>0</v>
      </c>
      <c r="AL1" s="168" t="s">
        <v>1</v>
      </c>
      <c r="AN1" s="80" t="s">
        <v>2</v>
      </c>
    </row>
    <row r="2" spans="1:49" ht="15.75" x14ac:dyDescent="0.25">
      <c r="A2" s="166"/>
      <c r="B2" s="166"/>
      <c r="C2" s="166"/>
      <c r="D2" s="167"/>
      <c r="E2" s="166"/>
      <c r="F2" s="166"/>
      <c r="G2" s="166"/>
      <c r="H2" s="166"/>
      <c r="I2" s="166"/>
      <c r="J2" s="166"/>
      <c r="K2" s="166"/>
      <c r="L2" s="166"/>
      <c r="M2" s="166"/>
      <c r="N2" s="166"/>
      <c r="O2" s="166"/>
      <c r="P2" s="166"/>
      <c r="Q2" s="166"/>
      <c r="R2" s="166"/>
      <c r="S2" s="166"/>
      <c r="T2" s="166"/>
      <c r="U2" s="166"/>
      <c r="V2" s="166"/>
      <c r="W2" s="166"/>
      <c r="X2" s="166"/>
      <c r="Y2" s="166"/>
      <c r="Z2" s="166"/>
      <c r="AA2" s="166"/>
      <c r="AB2" s="166"/>
      <c r="AC2" s="166"/>
      <c r="AD2" s="166"/>
      <c r="AE2" s="166"/>
      <c r="AF2" s="166"/>
      <c r="AG2" s="166"/>
      <c r="AH2" s="168" t="s">
        <v>3</v>
      </c>
      <c r="AI2" s="168" t="s">
        <v>4</v>
      </c>
      <c r="AJ2" s="168"/>
      <c r="AK2" s="168"/>
      <c r="AL2" s="168" t="s">
        <v>5</v>
      </c>
      <c r="AN2" s="80" t="s">
        <v>6</v>
      </c>
    </row>
    <row r="3" spans="1:49" ht="15.75" x14ac:dyDescent="0.25">
      <c r="A3" s="166"/>
      <c r="B3" s="166"/>
      <c r="C3" s="166"/>
      <c r="D3" s="167"/>
      <c r="E3" s="166"/>
      <c r="F3" s="166"/>
      <c r="G3" s="166"/>
      <c r="H3" s="166"/>
      <c r="I3" s="166"/>
      <c r="J3" s="166"/>
      <c r="K3" s="166"/>
      <c r="L3" s="166"/>
      <c r="M3" s="166"/>
      <c r="N3" s="166"/>
      <c r="O3" s="166"/>
      <c r="P3" s="166"/>
      <c r="Q3" s="166"/>
      <c r="R3" s="166"/>
      <c r="S3" s="166"/>
      <c r="T3" s="166"/>
      <c r="U3" s="166"/>
      <c r="V3" s="166"/>
      <c r="W3" s="166"/>
      <c r="X3" s="166"/>
      <c r="Y3" s="166"/>
      <c r="Z3" s="166"/>
      <c r="AA3" s="166"/>
      <c r="AB3" s="166"/>
      <c r="AC3" s="166"/>
      <c r="AD3" s="166"/>
      <c r="AE3" s="166"/>
      <c r="AF3" s="166"/>
      <c r="AG3" s="166"/>
      <c r="AH3" s="168" t="s">
        <v>7</v>
      </c>
      <c r="AI3" s="168" t="s">
        <v>8</v>
      </c>
      <c r="AJ3" s="168"/>
      <c r="AK3" s="168"/>
      <c r="AL3" s="168" t="s">
        <v>9</v>
      </c>
      <c r="AN3" s="80" t="s">
        <v>10</v>
      </c>
    </row>
    <row r="4" spans="1:49" ht="15.75" x14ac:dyDescent="0.25">
      <c r="A4" s="166"/>
      <c r="B4" s="166"/>
      <c r="C4" s="166"/>
      <c r="D4" s="167"/>
      <c r="E4" s="166"/>
      <c r="F4" s="166"/>
      <c r="G4" s="166"/>
      <c r="H4" s="166"/>
      <c r="I4" s="166"/>
      <c r="J4" s="166"/>
      <c r="K4" s="166"/>
      <c r="L4" s="166"/>
      <c r="M4" s="166"/>
      <c r="N4" s="166"/>
      <c r="O4" s="166"/>
      <c r="P4" s="166"/>
      <c r="Q4" s="166"/>
      <c r="R4" s="166"/>
      <c r="S4" s="166"/>
      <c r="T4" s="166"/>
      <c r="U4" s="166"/>
      <c r="V4" s="166"/>
      <c r="W4" s="166"/>
      <c r="X4" s="166"/>
      <c r="Y4" s="166"/>
      <c r="Z4" s="166"/>
      <c r="AA4" s="166"/>
      <c r="AB4" s="166"/>
      <c r="AC4" s="166"/>
      <c r="AD4" s="166"/>
      <c r="AE4" s="166"/>
      <c r="AF4" s="166"/>
      <c r="AG4" s="166"/>
      <c r="AH4" s="168" t="s">
        <v>11</v>
      </c>
      <c r="AI4" s="168" t="s">
        <v>12</v>
      </c>
      <c r="AJ4" s="168"/>
      <c r="AK4" s="168" t="s">
        <v>13</v>
      </c>
      <c r="AL4" s="168" t="s">
        <v>14</v>
      </c>
      <c r="AN4" s="80" t="s">
        <v>15</v>
      </c>
    </row>
    <row r="5" spans="1:49" ht="15.75" x14ac:dyDescent="0.25">
      <c r="A5" s="166"/>
      <c r="B5" s="166"/>
      <c r="C5" s="166"/>
      <c r="D5" s="167"/>
      <c r="E5" s="166"/>
      <c r="F5" s="166"/>
      <c r="G5" s="166"/>
      <c r="H5" s="166"/>
      <c r="I5" s="166"/>
      <c r="J5" s="166"/>
      <c r="K5" s="166"/>
      <c r="L5" s="166"/>
      <c r="M5" s="166"/>
      <c r="N5" s="166"/>
      <c r="O5" s="166"/>
      <c r="P5" s="166"/>
      <c r="Q5" s="166"/>
      <c r="R5" s="166"/>
      <c r="S5" s="166"/>
      <c r="T5" s="166"/>
      <c r="U5" s="166"/>
      <c r="V5" s="166"/>
      <c r="W5" s="166"/>
      <c r="X5" s="166"/>
      <c r="Y5" s="166"/>
      <c r="Z5" s="166"/>
      <c r="AA5" s="166"/>
      <c r="AB5" s="166"/>
      <c r="AC5" s="166"/>
      <c r="AD5" s="166"/>
      <c r="AE5" s="166"/>
      <c r="AF5" s="166"/>
      <c r="AG5" s="166"/>
      <c r="AH5" s="168" t="s">
        <v>16</v>
      </c>
      <c r="AI5" s="168" t="s">
        <v>17</v>
      </c>
      <c r="AJ5" s="168"/>
      <c r="AK5" s="168" t="s">
        <v>18</v>
      </c>
      <c r="AL5" s="168" t="s">
        <v>19</v>
      </c>
      <c r="AN5" s="80" t="s">
        <v>20</v>
      </c>
    </row>
    <row r="6" spans="1:49" ht="29.25" customHeight="1" x14ac:dyDescent="0.25">
      <c r="A6" s="166"/>
      <c r="B6" s="166"/>
      <c r="C6" s="166"/>
      <c r="D6" s="167"/>
      <c r="E6" s="166"/>
      <c r="F6" s="166"/>
      <c r="G6" s="166"/>
      <c r="H6" s="166"/>
      <c r="I6" s="166"/>
      <c r="J6" s="166"/>
      <c r="K6" s="166"/>
      <c r="L6" s="166"/>
      <c r="M6" s="166"/>
      <c r="N6" s="166"/>
      <c r="O6" s="166"/>
      <c r="P6" s="166"/>
      <c r="Q6" s="166"/>
      <c r="R6" s="166"/>
      <c r="S6" s="166"/>
      <c r="T6" s="166"/>
      <c r="U6" s="166"/>
      <c r="V6" s="166"/>
      <c r="W6" s="166"/>
      <c r="X6" s="166"/>
      <c r="Y6" s="166"/>
      <c r="Z6" s="166"/>
      <c r="AA6" s="166"/>
      <c r="AB6" s="166"/>
      <c r="AC6" s="166"/>
      <c r="AD6" s="166"/>
      <c r="AE6" s="166"/>
      <c r="AF6" s="166"/>
      <c r="AG6" s="166"/>
      <c r="AH6" s="168" t="s">
        <v>21</v>
      </c>
      <c r="AI6" s="168" t="s">
        <v>22</v>
      </c>
      <c r="AJ6" s="168" t="s">
        <v>23</v>
      </c>
      <c r="AK6" s="168" t="s">
        <v>24</v>
      </c>
      <c r="AL6" s="168" t="s">
        <v>25</v>
      </c>
      <c r="AN6" s="80" t="s">
        <v>26</v>
      </c>
    </row>
    <row r="7" spans="1:49" ht="24.75" customHeight="1" x14ac:dyDescent="0.25">
      <c r="A7" s="563" t="s">
        <v>27</v>
      </c>
      <c r="B7" s="563"/>
      <c r="C7" s="564">
        <v>44446</v>
      </c>
      <c r="D7" s="565"/>
      <c r="E7" s="565"/>
      <c r="F7" s="565"/>
      <c r="G7" s="566"/>
      <c r="H7" s="567"/>
      <c r="I7" s="567"/>
      <c r="J7" s="567"/>
      <c r="K7" s="567"/>
      <c r="L7" s="568"/>
      <c r="M7" s="569" t="s">
        <v>484</v>
      </c>
      <c r="N7" s="570"/>
      <c r="O7" s="570"/>
      <c r="P7" s="570"/>
      <c r="Q7" s="570"/>
      <c r="R7" s="570"/>
      <c r="S7" s="570"/>
      <c r="T7" s="570"/>
      <c r="U7" s="570"/>
      <c r="V7" s="571"/>
      <c r="W7" s="169" t="s">
        <v>29</v>
      </c>
      <c r="X7" s="170"/>
      <c r="Y7" s="171" t="s">
        <v>30</v>
      </c>
      <c r="Z7" s="572"/>
      <c r="AA7" s="573"/>
      <c r="AB7" s="169" t="s">
        <v>32</v>
      </c>
      <c r="AC7" s="170" t="s">
        <v>485</v>
      </c>
      <c r="AD7" s="172" t="s">
        <v>33</v>
      </c>
      <c r="AE7" s="173"/>
      <c r="AF7" s="574"/>
      <c r="AG7" s="574"/>
      <c r="AH7" s="168" t="s">
        <v>34</v>
      </c>
      <c r="AI7" s="168" t="s">
        <v>35</v>
      </c>
      <c r="AJ7" s="168" t="s">
        <v>36</v>
      </c>
      <c r="AK7" s="168"/>
      <c r="AL7" s="168"/>
      <c r="AN7" s="80" t="s">
        <v>37</v>
      </c>
    </row>
    <row r="8" spans="1:49" ht="15.75" x14ac:dyDescent="0.25">
      <c r="A8" s="575" t="s">
        <v>38</v>
      </c>
      <c r="B8" s="575"/>
      <c r="C8" s="575"/>
      <c r="D8" s="575"/>
      <c r="E8" s="575"/>
      <c r="F8" s="575"/>
      <c r="G8" s="576" t="s">
        <v>39</v>
      </c>
      <c r="H8" s="577"/>
      <c r="I8" s="577"/>
      <c r="J8" s="577"/>
      <c r="K8" s="577"/>
      <c r="L8" s="577"/>
      <c r="M8" s="577"/>
      <c r="N8" s="577"/>
      <c r="O8" s="577"/>
      <c r="P8" s="577"/>
      <c r="Q8" s="577"/>
      <c r="R8" s="577"/>
      <c r="S8" s="577"/>
      <c r="T8" s="577"/>
      <c r="U8" s="577"/>
      <c r="V8" s="577"/>
      <c r="W8" s="577"/>
      <c r="X8" s="578"/>
      <c r="Y8" s="577"/>
      <c r="Z8" s="577"/>
      <c r="AA8" s="577"/>
      <c r="AB8" s="579"/>
      <c r="AC8" s="580" t="s">
        <v>40</v>
      </c>
      <c r="AD8" s="583" t="s">
        <v>41</v>
      </c>
      <c r="AE8" s="584"/>
      <c r="AF8" s="584"/>
      <c r="AG8" s="584"/>
      <c r="AH8" s="168" t="s">
        <v>42</v>
      </c>
      <c r="AI8" s="168" t="s">
        <v>43</v>
      </c>
      <c r="AJ8" s="168"/>
      <c r="AK8" s="168"/>
      <c r="AL8" s="168"/>
      <c r="AN8" s="80" t="s">
        <v>44</v>
      </c>
    </row>
    <row r="9" spans="1:49" s="82" customFormat="1" ht="14.25" customHeight="1" x14ac:dyDescent="0.25">
      <c r="A9" s="587" t="s">
        <v>45</v>
      </c>
      <c r="B9" s="588" t="s">
        <v>46</v>
      </c>
      <c r="C9" s="587" t="s">
        <v>47</v>
      </c>
      <c r="D9" s="587" t="s">
        <v>2</v>
      </c>
      <c r="E9" s="587" t="s">
        <v>48</v>
      </c>
      <c r="F9" s="591" t="s">
        <v>49</v>
      </c>
      <c r="G9" s="575" t="s">
        <v>50</v>
      </c>
      <c r="H9" s="575"/>
      <c r="I9" s="575"/>
      <c r="J9" s="575"/>
      <c r="K9" s="576" t="s">
        <v>51</v>
      </c>
      <c r="L9" s="577"/>
      <c r="M9" s="577"/>
      <c r="N9" s="577"/>
      <c r="O9" s="577"/>
      <c r="P9" s="577"/>
      <c r="Q9" s="577"/>
      <c r="R9" s="577"/>
      <c r="S9" s="577"/>
      <c r="T9" s="579"/>
      <c r="U9" s="576" t="s">
        <v>52</v>
      </c>
      <c r="V9" s="577"/>
      <c r="W9" s="577"/>
      <c r="X9" s="577"/>
      <c r="Y9" s="577"/>
      <c r="Z9" s="577"/>
      <c r="AA9" s="577"/>
      <c r="AB9" s="579"/>
      <c r="AC9" s="581"/>
      <c r="AD9" s="583"/>
      <c r="AE9" s="584"/>
      <c r="AF9" s="584"/>
      <c r="AG9" s="584"/>
      <c r="AH9" s="168" t="s">
        <v>53</v>
      </c>
      <c r="AI9" s="168" t="s">
        <v>54</v>
      </c>
      <c r="AJ9" s="168" t="s">
        <v>55</v>
      </c>
      <c r="AK9" s="174"/>
      <c r="AL9" s="174"/>
    </row>
    <row r="10" spans="1:49" s="82" customFormat="1" ht="20.25" customHeight="1" x14ac:dyDescent="0.25">
      <c r="A10" s="587"/>
      <c r="B10" s="589"/>
      <c r="C10" s="587"/>
      <c r="D10" s="587"/>
      <c r="E10" s="587"/>
      <c r="F10" s="591"/>
      <c r="G10" s="592" t="s">
        <v>56</v>
      </c>
      <c r="H10" s="592"/>
      <c r="I10" s="592"/>
      <c r="J10" s="592"/>
      <c r="K10" s="593" t="s">
        <v>57</v>
      </c>
      <c r="L10" s="591" t="s">
        <v>58</v>
      </c>
      <c r="M10" s="591" t="s">
        <v>59</v>
      </c>
      <c r="N10" s="580" t="s">
        <v>60</v>
      </c>
      <c r="O10" s="587" t="s">
        <v>61</v>
      </c>
      <c r="P10" s="589" t="s">
        <v>62</v>
      </c>
      <c r="Q10" s="588" t="s">
        <v>63</v>
      </c>
      <c r="R10" s="587" t="s">
        <v>64</v>
      </c>
      <c r="S10" s="588" t="s">
        <v>65</v>
      </c>
      <c r="T10" s="588" t="s">
        <v>66</v>
      </c>
      <c r="U10" s="594" t="s">
        <v>67</v>
      </c>
      <c r="V10" s="587" t="s">
        <v>68</v>
      </c>
      <c r="W10" s="593" t="s">
        <v>69</v>
      </c>
      <c r="X10" s="588" t="s">
        <v>70</v>
      </c>
      <c r="Y10" s="587" t="s">
        <v>71</v>
      </c>
      <c r="Z10" s="587"/>
      <c r="AA10" s="587"/>
      <c r="AB10" s="587"/>
      <c r="AC10" s="581"/>
      <c r="AD10" s="585"/>
      <c r="AE10" s="586"/>
      <c r="AF10" s="586"/>
      <c r="AG10" s="586"/>
      <c r="AH10" s="174" t="s">
        <v>72</v>
      </c>
      <c r="AI10" s="174" t="s">
        <v>73</v>
      </c>
      <c r="AJ10" s="174" t="s">
        <v>74</v>
      </c>
      <c r="AK10" s="174"/>
      <c r="AL10" s="174" t="s">
        <v>75</v>
      </c>
      <c r="AO10" s="80" t="s">
        <v>76</v>
      </c>
    </row>
    <row r="11" spans="1:49" s="82" customFormat="1" ht="57.75" customHeight="1" x14ac:dyDescent="0.25">
      <c r="A11" s="588"/>
      <c r="B11" s="590"/>
      <c r="C11" s="588"/>
      <c r="D11" s="588"/>
      <c r="E11" s="588"/>
      <c r="F11" s="580"/>
      <c r="G11" s="176" t="s">
        <v>1</v>
      </c>
      <c r="H11" s="176" t="s">
        <v>0</v>
      </c>
      <c r="I11" s="176"/>
      <c r="J11" s="50" t="s">
        <v>77</v>
      </c>
      <c r="K11" s="594"/>
      <c r="L11" s="591"/>
      <c r="M11" s="591"/>
      <c r="N11" s="582"/>
      <c r="O11" s="587"/>
      <c r="P11" s="590"/>
      <c r="Q11" s="590"/>
      <c r="R11" s="587"/>
      <c r="S11" s="590"/>
      <c r="T11" s="590"/>
      <c r="U11" s="600"/>
      <c r="V11" s="587"/>
      <c r="W11" s="594"/>
      <c r="X11" s="590"/>
      <c r="Y11" s="177" t="s">
        <v>78</v>
      </c>
      <c r="Z11" s="177" t="s">
        <v>79</v>
      </c>
      <c r="AA11" s="178" t="s">
        <v>80</v>
      </c>
      <c r="AB11" s="178" t="s">
        <v>81</v>
      </c>
      <c r="AC11" s="582"/>
      <c r="AD11" s="179" t="s">
        <v>82</v>
      </c>
      <c r="AE11" s="179" t="s">
        <v>83</v>
      </c>
      <c r="AF11" s="179" t="s">
        <v>84</v>
      </c>
      <c r="AG11" s="177" t="s">
        <v>85</v>
      </c>
      <c r="AH11" s="174" t="s">
        <v>86</v>
      </c>
      <c r="AI11" s="174" t="s">
        <v>8</v>
      </c>
      <c r="AJ11" s="174"/>
      <c r="AK11" s="174"/>
      <c r="AL11" s="174" t="s">
        <v>87</v>
      </c>
      <c r="AO11" s="80" t="s">
        <v>88</v>
      </c>
    </row>
    <row r="12" spans="1:49" ht="37.5" customHeight="1" x14ac:dyDescent="0.25">
      <c r="A12" s="595" t="s">
        <v>486</v>
      </c>
      <c r="B12" s="597" t="s">
        <v>487</v>
      </c>
      <c r="C12" s="506" t="s">
        <v>488</v>
      </c>
      <c r="D12" s="497" t="s">
        <v>15</v>
      </c>
      <c r="E12" s="507" t="s">
        <v>489</v>
      </c>
      <c r="F12" s="506" t="s">
        <v>490</v>
      </c>
      <c r="G12" s="502" t="s">
        <v>14</v>
      </c>
      <c r="H12" s="502" t="s">
        <v>13</v>
      </c>
      <c r="I12" s="180" t="str">
        <f>CONCATENATE(G12,H12)</f>
        <v>POSIBLEMODERADO</v>
      </c>
      <c r="J12" s="316" t="str">
        <f>I13</f>
        <v>3. ALTO</v>
      </c>
      <c r="K12" s="604" t="s">
        <v>491</v>
      </c>
      <c r="L12" s="181" t="s">
        <v>94</v>
      </c>
      <c r="M12" s="182" t="s">
        <v>3</v>
      </c>
      <c r="N12" s="183">
        <f>IF(M12="ASIGNADO",15,IF(M12="NO ASIGNADO",0,""))</f>
        <v>15</v>
      </c>
      <c r="O12" s="528">
        <f>SUM(N12:N18)</f>
        <v>100</v>
      </c>
      <c r="P12" s="320" t="s">
        <v>72</v>
      </c>
      <c r="Q12" s="532">
        <f>IF(Q15="DÉBIL",0,IF(Q15="MODERADO",50,IF(Q15="FUERTE",100,"")))</f>
        <v>100</v>
      </c>
      <c r="R12" s="523" t="s">
        <v>8</v>
      </c>
      <c r="S12" s="525" t="s">
        <v>95</v>
      </c>
      <c r="T12" s="525" t="s">
        <v>95</v>
      </c>
      <c r="U12" s="499" t="s">
        <v>116</v>
      </c>
      <c r="V12" s="526" t="s">
        <v>114</v>
      </c>
      <c r="W12" s="521" t="s">
        <v>492</v>
      </c>
      <c r="X12" s="506" t="s">
        <v>493</v>
      </c>
      <c r="Y12" s="507" t="s">
        <v>494</v>
      </c>
      <c r="Z12" s="522" t="s">
        <v>495</v>
      </c>
      <c r="AA12" s="499" t="s">
        <v>100</v>
      </c>
      <c r="AB12" s="601" t="s">
        <v>496</v>
      </c>
      <c r="AC12" s="497" t="s">
        <v>497</v>
      </c>
      <c r="AD12" s="601" t="s">
        <v>794</v>
      </c>
      <c r="AE12" s="604" t="s">
        <v>498</v>
      </c>
      <c r="AF12" s="506" t="s">
        <v>795</v>
      </c>
      <c r="AG12" s="601" t="s">
        <v>796</v>
      </c>
      <c r="AH12" s="168" t="s">
        <v>104</v>
      </c>
      <c r="AI12" s="168" t="s">
        <v>105</v>
      </c>
      <c r="AJ12" s="168" t="s">
        <v>13</v>
      </c>
      <c r="AK12" s="168" t="s">
        <v>76</v>
      </c>
      <c r="AL12" s="168" t="s">
        <v>13</v>
      </c>
      <c r="AN12" s="80" t="s">
        <v>100</v>
      </c>
      <c r="AO12" s="80" t="s">
        <v>106</v>
      </c>
      <c r="AP12" s="335"/>
      <c r="AQ12" s="335"/>
      <c r="AR12" s="335"/>
      <c r="AS12" s="335"/>
      <c r="AT12" s="335"/>
      <c r="AU12" s="335"/>
      <c r="AV12" s="335"/>
      <c r="AW12" s="335"/>
    </row>
    <row r="13" spans="1:49" ht="160.15" customHeight="1" x14ac:dyDescent="0.25">
      <c r="A13" s="595"/>
      <c r="B13" s="598"/>
      <c r="C13" s="521"/>
      <c r="D13" s="498"/>
      <c r="E13" s="599"/>
      <c r="F13" s="521"/>
      <c r="G13" s="502"/>
      <c r="H13" s="502"/>
      <c r="I13" s="180" t="str">
        <f>IF(I12="RARA VEZINSIGNIFICANTE","1. BAJO",IF(I12="RARA VEZMENOR","2. BAJO",IF(I12="IMPROBABLEINSIGNIFICANTE","3. BAJO",IF(I12="IMPROBABLEMENOR","4. BAJO",IF(I12="POSIBLEINSIGNIFICANTE","5. BAJO",IF(I12="RARA VEZMODERADO","1. MODERADO",IF(I12="IMPROBABLEMODERADO","2. MODERADO",IF(I12="POSIBLEMENOR","3. MODERADO",IF(I12="PROBABLEINSIGNIFICANTE","4. MODERADO",IF(I12="RARA VEZMAYOR","1. ALTO",IF(I12="IMPROBABLEMAYOR","2. ALTO",IF(I12="POSIBLEMODERADO","3. ALTO",IF(I12="PROBABLEMENOR","4. ALTO",IF(I12="PROBABLEMODERADO","5. ALTO",IF(I12="CASI SEGUROINSIGNIFICANTE","6. ALTO",IF(I12="CASI SEGUROMENOR","7. ALTO",IF(I12="RARA VEZCATASTRÓFICO","1. EXTREMO",IF(I12="IMPROBABLECATASTRÓFICO","2. EXTREMO",IF(I12="POSIBLEMAYOR","3. EXTREMO",IF(I12="POSIBLECATASTRÓFICO","4. EXTREMO",IF(I12="PROBABLEMAYOR","5. EXTREMO",IF(I12="PROBABLECATASTRÓFICO","6. EXTREMO",IF(I12="CASI SEGUROMODERADO","7. EXTREMO",IF(I12="CASI SEGUROMAYOR","8. EXTREMO",IF(I12="CASI SEGUROCATASTRÓFICO","9. EXTREMO","")))))))))))))))))))))))))</f>
        <v>3. ALTO</v>
      </c>
      <c r="J13" s="317"/>
      <c r="K13" s="626"/>
      <c r="L13" s="181" t="s">
        <v>107</v>
      </c>
      <c r="M13" s="182" t="s">
        <v>11</v>
      </c>
      <c r="N13" s="184">
        <f>IF(M13="ADECUADO",15,IF(M13="INADECUADO",0,""))</f>
        <v>15</v>
      </c>
      <c r="O13" s="529"/>
      <c r="P13" s="321"/>
      <c r="Q13" s="532"/>
      <c r="R13" s="524"/>
      <c r="S13" s="525"/>
      <c r="T13" s="525"/>
      <c r="U13" s="518"/>
      <c r="V13" s="527"/>
      <c r="W13" s="521"/>
      <c r="X13" s="506"/>
      <c r="Y13" s="608"/>
      <c r="Z13" s="608"/>
      <c r="AA13" s="518"/>
      <c r="AB13" s="602"/>
      <c r="AC13" s="521"/>
      <c r="AD13" s="602"/>
      <c r="AE13" s="605"/>
      <c r="AF13" s="506"/>
      <c r="AG13" s="601"/>
      <c r="AH13" s="168" t="s">
        <v>95</v>
      </c>
      <c r="AI13" s="168" t="s">
        <v>108</v>
      </c>
      <c r="AJ13" s="168"/>
      <c r="AK13" s="168"/>
      <c r="AL13" s="168" t="s">
        <v>18</v>
      </c>
      <c r="AN13" s="80" t="s">
        <v>109</v>
      </c>
      <c r="AO13" s="80" t="s">
        <v>96</v>
      </c>
      <c r="AP13" s="335"/>
      <c r="AQ13" s="335"/>
      <c r="AR13" s="335"/>
      <c r="AS13" s="335"/>
      <c r="AT13" s="335"/>
      <c r="AU13" s="335"/>
      <c r="AV13" s="335"/>
      <c r="AW13" s="335"/>
    </row>
    <row r="14" spans="1:49" ht="409.15" customHeight="1" x14ac:dyDescent="0.25">
      <c r="A14" s="595"/>
      <c r="B14" s="598"/>
      <c r="C14" s="521"/>
      <c r="D14" s="498"/>
      <c r="E14" s="599"/>
      <c r="F14" s="521"/>
      <c r="G14" s="502"/>
      <c r="H14" s="502"/>
      <c r="I14" s="180" t="str">
        <f>IF(OR(I13="1. BAJO",I13="2. BAJO",I13="3. BAJO",I13="4. BAJO",I13="5. BAJO"),"BAJO",IF(OR(I13="1. MODERADO",I13="2. MODERADO",I13="3. MODERADO",I13="4. MODERADO"),"MODERADO",IF(OR(I13="1. ALTO",I13="2. ALTO",I13="3. ALTO",I13="4. ALTO",I13="5. ALTO",I13="6. ALTO",I13="7. ALTO"),"ALTO",IF(OR(I13="1. EXTREMO",I13="2. EXTREMO",I13="3. EXTREMO",I13="4. EXTREMO",I13="5. EXTREMO",I13="6. EXTREMO",I13="7. EXTREMO",I13="8. EXTREMO",I13="9. EXTREMO"),"EXTREMO",""))))</f>
        <v>ALTO</v>
      </c>
      <c r="J14" s="317"/>
      <c r="K14" s="626"/>
      <c r="L14" s="185" t="s">
        <v>110</v>
      </c>
      <c r="M14" s="182" t="s">
        <v>16</v>
      </c>
      <c r="N14" s="184">
        <f>IF(M14="OPORTUNA",15,IF(M14="INOPORTUNA",0,""))</f>
        <v>15</v>
      </c>
      <c r="O14" s="529"/>
      <c r="P14" s="321"/>
      <c r="Q14" s="532"/>
      <c r="R14" s="524"/>
      <c r="S14" s="62" t="s">
        <v>111</v>
      </c>
      <c r="T14" s="62" t="s">
        <v>112</v>
      </c>
      <c r="U14" s="518"/>
      <c r="V14" s="527"/>
      <c r="W14" s="521"/>
      <c r="X14" s="506"/>
      <c r="Y14" s="608"/>
      <c r="Z14" s="608"/>
      <c r="AA14" s="518"/>
      <c r="AB14" s="602"/>
      <c r="AC14" s="521"/>
      <c r="AD14" s="602"/>
      <c r="AE14" s="605"/>
      <c r="AF14" s="506"/>
      <c r="AG14" s="601"/>
      <c r="AH14" s="168" t="s">
        <v>113</v>
      </c>
      <c r="AI14" s="168" t="s">
        <v>114</v>
      </c>
      <c r="AJ14" s="168" t="s">
        <v>97</v>
      </c>
      <c r="AK14" s="168" t="s">
        <v>115</v>
      </c>
      <c r="AL14" s="168" t="s">
        <v>24</v>
      </c>
      <c r="AO14" s="80" t="s">
        <v>116</v>
      </c>
      <c r="AP14" s="335"/>
      <c r="AQ14" s="335"/>
      <c r="AR14" s="335"/>
      <c r="AS14" s="335"/>
      <c r="AT14" s="335"/>
      <c r="AU14" s="335"/>
      <c r="AV14" s="335"/>
      <c r="AW14" s="335"/>
    </row>
    <row r="15" spans="1:49" ht="84" customHeight="1" x14ac:dyDescent="0.25">
      <c r="A15" s="595"/>
      <c r="B15" s="598"/>
      <c r="C15" s="521"/>
      <c r="D15" s="498"/>
      <c r="E15" s="186" t="s">
        <v>117</v>
      </c>
      <c r="F15" s="521"/>
      <c r="G15" s="502"/>
      <c r="H15" s="502"/>
      <c r="I15" s="180"/>
      <c r="J15" s="317"/>
      <c r="K15" s="626"/>
      <c r="L15" s="181" t="s">
        <v>118</v>
      </c>
      <c r="M15" s="182" t="s">
        <v>119</v>
      </c>
      <c r="N15" s="184">
        <f>IF(M15="PREVENIR",15,IF(M15="DETECTAR",10,IF(M15="NO ES UN CONTROL",0,"")))</f>
        <v>15</v>
      </c>
      <c r="O15" s="508" t="str">
        <f>IF(O12&lt;86,"DÉBIL",IF(O12&lt;96,"MODERADO",IF(O12&lt;101,"FUERTE","")))</f>
        <v>FUERTE</v>
      </c>
      <c r="P15" s="321"/>
      <c r="Q15" s="510" t="str">
        <f>IF(AND(O15="FUERTE",P12="FUERTE (SIEMPRE SE EJECUTA)"),"FUERTE",IF(OR(O15="DÉBIL",P12="DÉBIL (NO SE EJECUTA)"),"DÉBIL",IF(OR(O15="MODERADO",P12="MODERADO (ALGUNAS VECES)"),"MODERADO")))</f>
        <v>FUERTE</v>
      </c>
      <c r="R15" s="524"/>
      <c r="S15" s="512">
        <f>IF(AND($Q$15="FUERTE",$S$12="DIRECTAMENTE",$T$12="DIRECTAMENTE"),2,IF(AND($Q$15="FUERTE",$S$12="DIRECTAMENTE",$T$12="INDIRECTAMENTE"),2,IF(AND($Q$15="FUERTE",$S$12="DIRECTAMENTE",$T$12="NO DISMINUYE"),2,IF(AND($Q$15="FUERTE",$S$12="NO DISMINUYE",$T$12="DIRECTAMENTE"),0,IF(AND($Q$15="MODERADO",$S$12="DIRECTAMENTE",$T$12="DIRECTAMENTE"),1,IF(AND($Q$15="MODERADO",$S$12="DIRECTAMENTE",$T$12="INDIRECTAMENTE"),1,IF(AND($Q$15="MODERADO",$S$12="DIRECTAMENTE",$T$12="NO DISMINUYE"),1,IF(AND($Q$15="MODERADO",$S$12="NO DISMINUYE",$T$12="DIRECTAMENTE"),0,"N/A"))))))))</f>
        <v>2</v>
      </c>
      <c r="T15" s="513">
        <f>IF(AND($Q$15="FUERTE",$S$12="DIRECTAMENTE",$T$12="DIRECTAMENTE"),2,IF(AND($Q$15="FUERTE",$S$12="DIRECTAMENTE",$T$12="INDIRECTAMENTE"),1,IF(AND($Q$15="FUERTE",$S$12="DIRECTAMENTE",$T$12="NO DISMINUYE"),0,IF(AND($Q$15="FUERTE",$S$12="NO DISMINUYE",$T$12="DIRECTAMENTE"),2,IF(AND($Q$15="MODERADO",$S$12="DIRECTAMENTE",$T$12="DIRECTAMENTE"),1,IF(AND($Q$15="MODERADO",$S$12="DIRECTAMENTE",$T$12="INDIRECTAMENTE"),0,IF(AND($Q$15="MODERADO",$S$12="DIRECTAMENTE",$T$12="NO DISMINUYE"),0,IF(AND($Q$15="MODERADO",$S$12="NO DISMINUYE",$T$12="DIRECTAMENTE"),1,"N/A"))))))))</f>
        <v>2</v>
      </c>
      <c r="U15" s="518"/>
      <c r="V15" s="527"/>
      <c r="W15" s="521"/>
      <c r="X15" s="506"/>
      <c r="Y15" s="608"/>
      <c r="Z15" s="609"/>
      <c r="AA15" s="518"/>
      <c r="AB15" s="602"/>
      <c r="AC15" s="521"/>
      <c r="AD15" s="602"/>
      <c r="AE15" s="605"/>
      <c r="AF15" s="506" t="s">
        <v>797</v>
      </c>
      <c r="AG15" s="601"/>
      <c r="AH15" s="168" t="s">
        <v>95</v>
      </c>
      <c r="AI15" s="168"/>
      <c r="AJ15" s="168"/>
      <c r="AK15" s="168"/>
      <c r="AL15" s="168"/>
      <c r="AO15" s="80" t="s">
        <v>121</v>
      </c>
      <c r="AP15" s="335"/>
      <c r="AQ15" s="335"/>
      <c r="AR15" s="335"/>
      <c r="AS15" s="335"/>
      <c r="AT15" s="335"/>
      <c r="AU15" s="335"/>
      <c r="AV15" s="335"/>
      <c r="AW15" s="335"/>
    </row>
    <row r="16" spans="1:49" ht="55.5" customHeight="1" x14ac:dyDescent="0.25">
      <c r="A16" s="595"/>
      <c r="B16" s="598"/>
      <c r="C16" s="521"/>
      <c r="D16" s="498"/>
      <c r="E16" s="599" t="s">
        <v>499</v>
      </c>
      <c r="F16" s="521"/>
      <c r="G16" s="502"/>
      <c r="H16" s="502"/>
      <c r="I16" s="180"/>
      <c r="J16" s="317"/>
      <c r="K16" s="626"/>
      <c r="L16" s="181" t="s">
        <v>123</v>
      </c>
      <c r="M16" s="182" t="s">
        <v>34</v>
      </c>
      <c r="N16" s="184">
        <f>IF(M16="CONFIABLE",15,IF(M16="NO CONFIABLE",0,""))</f>
        <v>15</v>
      </c>
      <c r="O16" s="509"/>
      <c r="P16" s="321"/>
      <c r="Q16" s="510"/>
      <c r="R16" s="524"/>
      <c r="S16" s="512"/>
      <c r="T16" s="514"/>
      <c r="U16" s="518"/>
      <c r="V16" s="527"/>
      <c r="W16" s="521"/>
      <c r="X16" s="506"/>
      <c r="Y16" s="608"/>
      <c r="Z16" s="186" t="s">
        <v>124</v>
      </c>
      <c r="AA16" s="518"/>
      <c r="AB16" s="602"/>
      <c r="AC16" s="521"/>
      <c r="AD16" s="602"/>
      <c r="AE16" s="605"/>
      <c r="AF16" s="506"/>
      <c r="AG16" s="601"/>
      <c r="AH16" s="168" t="s">
        <v>125</v>
      </c>
      <c r="AI16" s="168"/>
      <c r="AJ16" s="168" t="s">
        <v>21</v>
      </c>
      <c r="AK16" s="168" t="s">
        <v>119</v>
      </c>
      <c r="AL16" s="168" t="s">
        <v>22</v>
      </c>
      <c r="AO16" s="80" t="s">
        <v>126</v>
      </c>
      <c r="AP16" s="335"/>
      <c r="AQ16" s="335"/>
      <c r="AR16" s="335"/>
      <c r="AS16" s="335"/>
      <c r="AT16" s="335"/>
      <c r="AU16" s="335"/>
      <c r="AV16" s="335"/>
      <c r="AW16" s="335"/>
    </row>
    <row r="17" spans="1:49" ht="66.75" customHeight="1" x14ac:dyDescent="0.25">
      <c r="A17" s="595"/>
      <c r="B17" s="598"/>
      <c r="C17" s="521"/>
      <c r="D17" s="498"/>
      <c r="E17" s="599"/>
      <c r="F17" s="521"/>
      <c r="G17" s="502"/>
      <c r="H17" s="502"/>
      <c r="I17" s="180"/>
      <c r="J17" s="317"/>
      <c r="K17" s="626"/>
      <c r="L17" s="181" t="s">
        <v>127</v>
      </c>
      <c r="M17" s="182" t="s">
        <v>42</v>
      </c>
      <c r="N17" s="184">
        <f>IF(M17="SE INVESTIGAN Y SE RESUELVEN OPORTUNAMENTE",15,IF(M17="NO SE INVESTIGAN Y SE RESUELVEN OPORTUNAMENTE",0,""))</f>
        <v>15</v>
      </c>
      <c r="O17" s="509"/>
      <c r="P17" s="321"/>
      <c r="Q17" s="510"/>
      <c r="R17" s="524"/>
      <c r="S17" s="512"/>
      <c r="T17" s="514"/>
      <c r="U17" s="518"/>
      <c r="V17" s="527"/>
      <c r="W17" s="521"/>
      <c r="X17" s="506"/>
      <c r="Y17" s="608"/>
      <c r="Z17" s="507" t="s">
        <v>500</v>
      </c>
      <c r="AA17" s="518"/>
      <c r="AB17" s="602"/>
      <c r="AC17" s="521"/>
      <c r="AD17" s="602"/>
      <c r="AE17" s="605"/>
      <c r="AF17" s="506"/>
      <c r="AG17" s="601"/>
      <c r="AH17" s="168" t="s">
        <v>108</v>
      </c>
      <c r="AI17" s="168"/>
      <c r="AJ17" s="168"/>
      <c r="AK17" s="168"/>
      <c r="AL17" s="168"/>
      <c r="AO17" s="80" t="s">
        <v>129</v>
      </c>
      <c r="AP17" s="335"/>
      <c r="AQ17" s="335"/>
      <c r="AR17" s="335"/>
      <c r="AS17" s="335"/>
      <c r="AT17" s="335"/>
      <c r="AU17" s="335"/>
      <c r="AV17" s="335"/>
      <c r="AW17" s="335"/>
    </row>
    <row r="18" spans="1:49" ht="284.25" customHeight="1" thickBot="1" x14ac:dyDescent="0.3">
      <c r="A18" s="596"/>
      <c r="B18" s="598"/>
      <c r="C18" s="522"/>
      <c r="D18" s="499"/>
      <c r="E18" s="611"/>
      <c r="F18" s="522"/>
      <c r="G18" s="503"/>
      <c r="H18" s="503"/>
      <c r="I18" s="180"/>
      <c r="J18" s="317"/>
      <c r="K18" s="627"/>
      <c r="L18" s="181" t="s">
        <v>130</v>
      </c>
      <c r="M18" s="182" t="s">
        <v>53</v>
      </c>
      <c r="N18" s="187">
        <f>IF(M18="COMPLETA",10,IF(M18="INCOMPLETA",5,IF(M18="NO EXISTE",0,"")))</f>
        <v>10</v>
      </c>
      <c r="O18" s="509"/>
      <c r="P18" s="322"/>
      <c r="Q18" s="511"/>
      <c r="R18" s="610"/>
      <c r="S18" s="513"/>
      <c r="T18" s="514"/>
      <c r="U18" s="519"/>
      <c r="V18" s="527"/>
      <c r="W18" s="522"/>
      <c r="X18" s="507"/>
      <c r="Y18" s="609"/>
      <c r="Z18" s="609"/>
      <c r="AA18" s="519"/>
      <c r="AB18" s="603"/>
      <c r="AC18" s="522"/>
      <c r="AD18" s="603"/>
      <c r="AE18" s="606"/>
      <c r="AF18" s="507"/>
      <c r="AG18" s="607"/>
      <c r="AH18" s="168"/>
      <c r="AI18" s="168"/>
      <c r="AJ18" s="168"/>
      <c r="AK18" s="168"/>
      <c r="AL18" s="168"/>
      <c r="AO18" s="80" t="s">
        <v>131</v>
      </c>
    </row>
    <row r="19" spans="1:49" ht="60.75" customHeight="1" x14ac:dyDescent="0.25">
      <c r="A19" s="612" t="s">
        <v>501</v>
      </c>
      <c r="B19" s="615" t="s">
        <v>487</v>
      </c>
      <c r="C19" s="617" t="s">
        <v>502</v>
      </c>
      <c r="D19" s="615" t="s">
        <v>15</v>
      </c>
      <c r="E19" s="621" t="s">
        <v>503</v>
      </c>
      <c r="F19" s="622" t="s">
        <v>504</v>
      </c>
      <c r="G19" s="624" t="s">
        <v>14</v>
      </c>
      <c r="H19" s="624" t="s">
        <v>13</v>
      </c>
      <c r="I19" s="188" t="str">
        <f>CONCATENATE(G19,H19)</f>
        <v>POSIBLEMODERADO</v>
      </c>
      <c r="J19" s="662" t="str">
        <f>I20</f>
        <v>3. ALTO</v>
      </c>
      <c r="K19" s="664" t="s">
        <v>505</v>
      </c>
      <c r="L19" s="189" t="s">
        <v>94</v>
      </c>
      <c r="M19" s="190" t="s">
        <v>3</v>
      </c>
      <c r="N19" s="191">
        <f>IF(M19="ASIGNADO",15,IF(M19="NO ASIGNADO",0,""))</f>
        <v>15</v>
      </c>
      <c r="O19" s="646">
        <f>SUM(N19:N25)</f>
        <v>100</v>
      </c>
      <c r="P19" s="647" t="s">
        <v>72</v>
      </c>
      <c r="Q19" s="649">
        <f>IF(Q22="DÉBIL",0,IF(Q22="MODERADO",50,IF(Q22="FUERTE",100,"")))</f>
        <v>100</v>
      </c>
      <c r="R19" s="650" t="s">
        <v>506</v>
      </c>
      <c r="S19" s="639" t="s">
        <v>95</v>
      </c>
      <c r="T19" s="639" t="s">
        <v>95</v>
      </c>
      <c r="U19" s="640" t="s">
        <v>88</v>
      </c>
      <c r="V19" s="641" t="s">
        <v>97</v>
      </c>
      <c r="W19" s="643" t="s">
        <v>492</v>
      </c>
      <c r="X19" s="621" t="s">
        <v>507</v>
      </c>
      <c r="Y19" s="621" t="s">
        <v>508</v>
      </c>
      <c r="Z19" s="634" t="s">
        <v>427</v>
      </c>
      <c r="AA19" s="635" t="s">
        <v>100</v>
      </c>
      <c r="AB19" s="622" t="s">
        <v>509</v>
      </c>
      <c r="AC19" s="637" t="s">
        <v>510</v>
      </c>
      <c r="AD19" s="601" t="s">
        <v>798</v>
      </c>
      <c r="AE19" s="506" t="s">
        <v>498</v>
      </c>
      <c r="AF19" s="494" t="s">
        <v>799</v>
      </c>
      <c r="AG19" s="601" t="s">
        <v>511</v>
      </c>
      <c r="AH19" s="168"/>
      <c r="AI19" s="168"/>
      <c r="AJ19" s="168"/>
      <c r="AK19" s="168"/>
      <c r="AL19" s="168"/>
      <c r="AP19" s="628"/>
      <c r="AQ19" s="628"/>
      <c r="AR19" s="628"/>
      <c r="AS19" s="628"/>
      <c r="AT19" s="628"/>
      <c r="AU19" s="628"/>
      <c r="AV19" s="628"/>
      <c r="AW19" s="628"/>
    </row>
    <row r="20" spans="1:49" ht="27.75" customHeight="1" x14ac:dyDescent="0.25">
      <c r="A20" s="613"/>
      <c r="B20" s="497"/>
      <c r="C20" s="618"/>
      <c r="D20" s="498"/>
      <c r="E20" s="501"/>
      <c r="F20" s="495"/>
      <c r="G20" s="502"/>
      <c r="H20" s="502"/>
      <c r="I20" s="180" t="str">
        <f>IF(I19="RARA VEZINSIGNIFICANTE","1. BAJO",IF(I19="RARA VEZMENOR","2. BAJO",IF(I19="IMPROBABLEINSIGNIFICANTE","3. BAJO",IF(I19="IMPROBABLEMENOR","4. BAJO",IF(I19="POSIBLEINSIGNIFICANTE","5. BAJO",IF(I19="RARA VEZMODERADO","1. MODERADO",IF(I19="IMPROBABLEMODERADO","2. MODERADO",IF(I19="POSIBLEMENOR","3. MODERADO",IF(I19="PROBABLEINSIGNIFICANTE","4. MODERADO",IF(I19="RARA VEZMAYOR","1. ALTO",IF(I19="IMPROBABLEMAYOR","2. ALTO",IF(I19="POSIBLEMODERADO","3. ALTO",IF(I19="PROBABLEMENOR","4. ALTO",IF(I19="PROBABLEMODERADO","5. ALTO",IF(I19="CASI SEGUROINSIGNIFICANTE","6. ALTO",IF(I19="CASI SEGUROMENOR","7. ALTO",IF(I19="RARA VEZCATASTRÓFICO","1. EXTREMO",IF(I19="IMPROBABLECATASTRÓFICO","2. EXTREMO",IF(I19="POSIBLEMAYOR","3. EXTREMO",IF(I19="POSIBLECATASTRÓFICO","4. EXTREMO",IF(I19="PROBABLEMAYOR","5. EXTREMO",IF(I19="PROBABLECATASTRÓFICO","6. EXTREMO",IF(I19="CASI SEGUROMODERADO","7. EXTREMO",IF(I19="CASI SEGUROMAYOR","8. EXTREMO",IF(I19="CASI SEGUROCATASTRÓFICO","9. EXTREMO","")))))))))))))))))))))))))</f>
        <v>3. ALTO</v>
      </c>
      <c r="J20" s="317"/>
      <c r="K20" s="665"/>
      <c r="L20" s="97" t="s">
        <v>107</v>
      </c>
      <c r="M20" s="192" t="s">
        <v>11</v>
      </c>
      <c r="N20" s="60">
        <f>IF(M20="ADECUADO",15,IF(M20="INADECUADO",0,""))</f>
        <v>15</v>
      </c>
      <c r="O20" s="529"/>
      <c r="P20" s="321"/>
      <c r="Q20" s="532"/>
      <c r="R20" s="524"/>
      <c r="S20" s="525"/>
      <c r="T20" s="525"/>
      <c r="U20" s="498"/>
      <c r="V20" s="527"/>
      <c r="W20" s="521"/>
      <c r="X20" s="501"/>
      <c r="Y20" s="516"/>
      <c r="Z20" s="516"/>
      <c r="AA20" s="518"/>
      <c r="AB20" s="495"/>
      <c r="AC20" s="638"/>
      <c r="AD20" s="602"/>
      <c r="AE20" s="506"/>
      <c r="AF20" s="494"/>
      <c r="AG20" s="601"/>
      <c r="AH20" s="168"/>
      <c r="AI20" s="168"/>
      <c r="AJ20" s="168"/>
      <c r="AK20" s="168"/>
      <c r="AL20" s="168"/>
      <c r="AO20" s="80" t="s">
        <v>161</v>
      </c>
      <c r="AP20" s="628"/>
      <c r="AQ20" s="628"/>
      <c r="AR20" s="628"/>
      <c r="AS20" s="628"/>
      <c r="AT20" s="628"/>
      <c r="AU20" s="628"/>
      <c r="AV20" s="628"/>
      <c r="AW20" s="628"/>
    </row>
    <row r="21" spans="1:49" ht="290.45" customHeight="1" x14ac:dyDescent="0.25">
      <c r="A21" s="613"/>
      <c r="B21" s="497"/>
      <c r="C21" s="618"/>
      <c r="D21" s="498"/>
      <c r="E21" s="501"/>
      <c r="F21" s="495"/>
      <c r="G21" s="502"/>
      <c r="H21" s="502"/>
      <c r="I21" s="180" t="str">
        <f>IF(OR(I20="1. BAJO",I20="2. BAJO",I20="3. BAJO",I20="4. BAJO",I20="5. BAJO"),"BAJO",IF(OR(I20="1. MODERADO",I20="2. MODERADO",I20="3. MODERADO",I20="4. MODERADO"),"MODERADO",IF(OR(I20="1. ALTO",I20="2. ALTO",I20="3. ALTO",I20="4. ALTO",I20="5. ALTO",I20="6. ALTO",I20="7. ALTO"),"ALTO",IF(OR(I20="1. EXTREMO",I20="2. EXTREMO",I20="3. EXTREMO",I20="4. EXTREMO",I20="5. EXTREMO",I20="6. EXTREMO",I20="7. EXTREMO",I20="8. EXTREMO",I20="9. EXTREMO"),"EXTREMO",""))))</f>
        <v>ALTO</v>
      </c>
      <c r="J21" s="317"/>
      <c r="K21" s="665"/>
      <c r="L21" s="92" t="s">
        <v>110</v>
      </c>
      <c r="M21" s="192" t="s">
        <v>16</v>
      </c>
      <c r="N21" s="60">
        <f>IF(M21="OPORTUNA",15,IF(M21="INOPORTUNA",0,""))</f>
        <v>15</v>
      </c>
      <c r="O21" s="529"/>
      <c r="P21" s="321"/>
      <c r="Q21" s="532"/>
      <c r="R21" s="524"/>
      <c r="S21" s="62" t="s">
        <v>111</v>
      </c>
      <c r="T21" s="62" t="s">
        <v>112</v>
      </c>
      <c r="U21" s="498"/>
      <c r="V21" s="527"/>
      <c r="W21" s="521"/>
      <c r="X21" s="501"/>
      <c r="Y21" s="516"/>
      <c r="Z21" s="516"/>
      <c r="AA21" s="518"/>
      <c r="AB21" s="495"/>
      <c r="AC21" s="638"/>
      <c r="AD21" s="602"/>
      <c r="AE21" s="506"/>
      <c r="AF21" s="494"/>
      <c r="AG21" s="601"/>
      <c r="AH21" s="168"/>
      <c r="AI21" s="168"/>
      <c r="AJ21" s="168"/>
      <c r="AK21" s="168"/>
      <c r="AL21" s="168"/>
      <c r="AO21" s="80" t="s">
        <v>163</v>
      </c>
      <c r="AP21" s="628"/>
      <c r="AQ21" s="628"/>
      <c r="AR21" s="628"/>
      <c r="AS21" s="628"/>
      <c r="AT21" s="628"/>
      <c r="AU21" s="628"/>
      <c r="AV21" s="628"/>
      <c r="AW21" s="628"/>
    </row>
    <row r="22" spans="1:49" ht="39" customHeight="1" x14ac:dyDescent="0.25">
      <c r="A22" s="613"/>
      <c r="B22" s="497"/>
      <c r="C22" s="618"/>
      <c r="D22" s="498"/>
      <c r="E22" s="193" t="s">
        <v>117</v>
      </c>
      <c r="F22" s="495"/>
      <c r="G22" s="502"/>
      <c r="H22" s="502"/>
      <c r="I22" s="180"/>
      <c r="J22" s="317"/>
      <c r="K22" s="665"/>
      <c r="L22" s="97" t="s">
        <v>217</v>
      </c>
      <c r="M22" s="192" t="s">
        <v>119</v>
      </c>
      <c r="N22" s="60">
        <f>IF(M22="PREVENIR",15,IF(M22="DETECTAR",10,IF(M22="NO ES UN CONTROL",0,"")))</f>
        <v>15</v>
      </c>
      <c r="O22" s="508" t="str">
        <f>IF(O19&lt;86,"DÉBIL",IF(O19&lt;96,"MODERADO",IF(O19&lt;101,"FUERTE","")))</f>
        <v>FUERTE</v>
      </c>
      <c r="P22" s="321"/>
      <c r="Q22" s="510" t="str">
        <f>IF(AND(O22="FUERTE",P19="FUERTE (SIEMPRE SE EJECUTA)"),"FUERTE",IF(OR(O22="DÉBIL",P19="DÉBIL (NO SE EJECUTA)"),"DÉBIL",IF(OR(O22="MODERADO",P19="MODERADO (ALGUNAS VECES)"),"MODERADO")))</f>
        <v>FUERTE</v>
      </c>
      <c r="R22" s="524"/>
      <c r="S22" s="512">
        <f>IF(AND($Q$15="FUERTE",$S$12="DIRECTAMENTE",$T$12="DIRECTAMENTE"),2,IF(AND($Q$15="FUERTE",$S$12="DIRECTAMENTE",$T$12="INDIRECTAMENTE"),2,IF(AND($Q$15="FUERTE",$S$12="DIRECTAMENTE",$T$12="NO DISMINUYE"),2,IF(AND($Q$15="FUERTE",$S$12="NO DISMINUYE",$T$12="DIRECTAMENTE"),0,IF(AND($Q$15="MODERADO",$S$12="DIRECTAMENTE",$T$12="DIRECTAMENTE"),1,IF(AND($Q$15="MODERADO",$S$12="DIRECTAMENTE",$T$12="INDIRECTAMENTE"),1,IF(AND($Q$15="MODERADO",$S$12="DIRECTAMENTE",$T$12="NO DISMINUYE"),1,IF(AND($Q$15="MODERADO",$S$12="NO DISMINUYE",$T$12="DIRECTAMENTE"),0,"N/A"))))))))</f>
        <v>2</v>
      </c>
      <c r="T22" s="513">
        <f>IF(AND($Q$15="FUERTE",$S$12="DIRECTAMENTE",$T$12="DIRECTAMENTE"),2,IF(AND($Q$15="FUERTE",$S$12="DIRECTAMENTE",$T$12="INDIRECTAMENTE"),1,IF(AND($Q$15="FUERTE",$S$12="DIRECTAMENTE",$T$12="NO DISMINUYE"),0,IF(AND($Q$15="FUERTE",$S$12="NO DISMINUYE",$T$12="DIRECTAMENTE"),2,IF(AND($Q$15="MODERADO",$S$12="DIRECTAMENTE",$T$12="DIRECTAMENTE"),1,IF(AND($Q$15="MODERADO",$S$12="DIRECTAMENTE",$T$12="INDIRECTAMENTE"),0,IF(AND($Q$15="MODERADO",$S$12="DIRECTAMENTE",$T$12="NO DISMINUYE"),0,IF(AND($Q$15="MODERADO",$S$12="NO DISMINUYE",$T$12="DIRECTAMENTE"),1,"N/A"))))))))</f>
        <v>2</v>
      </c>
      <c r="U22" s="498"/>
      <c r="V22" s="527"/>
      <c r="W22" s="521"/>
      <c r="X22" s="501"/>
      <c r="Y22" s="516"/>
      <c r="Z22" s="517"/>
      <c r="AA22" s="518"/>
      <c r="AB22" s="495"/>
      <c r="AC22" s="638"/>
      <c r="AD22" s="602"/>
      <c r="AE22" s="506"/>
      <c r="AF22" s="491" t="s">
        <v>800</v>
      </c>
      <c r="AG22" s="601"/>
      <c r="AH22" s="168"/>
      <c r="AI22" s="168"/>
      <c r="AJ22" s="168"/>
      <c r="AK22" s="168"/>
      <c r="AL22" s="168"/>
      <c r="AO22" s="80" t="s">
        <v>168</v>
      </c>
      <c r="AP22" s="628"/>
      <c r="AQ22" s="628"/>
      <c r="AR22" s="628"/>
      <c r="AS22" s="628"/>
      <c r="AT22" s="628"/>
      <c r="AU22" s="628"/>
      <c r="AV22" s="628"/>
      <c r="AW22" s="628"/>
    </row>
    <row r="23" spans="1:49" s="104" customFormat="1" ht="60" customHeight="1" x14ac:dyDescent="0.25">
      <c r="A23" s="613"/>
      <c r="B23" s="497"/>
      <c r="C23" s="618"/>
      <c r="D23" s="498"/>
      <c r="E23" s="501" t="s">
        <v>512</v>
      </c>
      <c r="F23" s="495"/>
      <c r="G23" s="502"/>
      <c r="H23" s="502"/>
      <c r="I23" s="180"/>
      <c r="J23" s="317"/>
      <c r="K23" s="665"/>
      <c r="L23" s="97" t="s">
        <v>123</v>
      </c>
      <c r="M23" s="192" t="s">
        <v>34</v>
      </c>
      <c r="N23" s="60">
        <f>IF(M23="CONFIABLE",15,IF(M23="NO CONFIABLE",0,""))</f>
        <v>15</v>
      </c>
      <c r="O23" s="509"/>
      <c r="P23" s="321"/>
      <c r="Q23" s="510"/>
      <c r="R23" s="524"/>
      <c r="S23" s="512"/>
      <c r="T23" s="514"/>
      <c r="U23" s="498"/>
      <c r="V23" s="527"/>
      <c r="W23" s="521"/>
      <c r="X23" s="501"/>
      <c r="Y23" s="516"/>
      <c r="Z23" s="193" t="s">
        <v>124</v>
      </c>
      <c r="AA23" s="518"/>
      <c r="AB23" s="495"/>
      <c r="AC23" s="638"/>
      <c r="AD23" s="602"/>
      <c r="AE23" s="506"/>
      <c r="AF23" s="494"/>
      <c r="AG23" s="601"/>
      <c r="AH23" s="194"/>
      <c r="AI23" s="194"/>
      <c r="AJ23" s="194"/>
      <c r="AK23" s="194"/>
      <c r="AL23" s="194"/>
      <c r="AO23" s="80" t="s">
        <v>171</v>
      </c>
      <c r="AP23" s="628"/>
      <c r="AQ23" s="628"/>
      <c r="AR23" s="628"/>
      <c r="AS23" s="628"/>
      <c r="AT23" s="628"/>
      <c r="AU23" s="628"/>
      <c r="AV23" s="628"/>
      <c r="AW23" s="628"/>
    </row>
    <row r="24" spans="1:49" s="104" customFormat="1" ht="63" x14ac:dyDescent="0.25">
      <c r="A24" s="613"/>
      <c r="B24" s="497"/>
      <c r="C24" s="618"/>
      <c r="D24" s="498"/>
      <c r="E24" s="501"/>
      <c r="F24" s="495"/>
      <c r="G24" s="502"/>
      <c r="H24" s="502"/>
      <c r="I24" s="180"/>
      <c r="J24" s="317"/>
      <c r="K24" s="665"/>
      <c r="L24" s="97" t="s">
        <v>127</v>
      </c>
      <c r="M24" s="192" t="s">
        <v>42</v>
      </c>
      <c r="N24" s="60">
        <f>IF(M24="SE INVESTIGAN Y SE RESUELVEN OPORTUNAMENTE",15,IF(M24="NO SE INVESTIGAN Y SE RESUELVEN OPORTUNAMENTE",0,""))</f>
        <v>15</v>
      </c>
      <c r="O24" s="509"/>
      <c r="P24" s="321"/>
      <c r="Q24" s="510"/>
      <c r="R24" s="524"/>
      <c r="S24" s="512"/>
      <c r="T24" s="514"/>
      <c r="U24" s="498"/>
      <c r="V24" s="527"/>
      <c r="W24" s="521"/>
      <c r="X24" s="501"/>
      <c r="Y24" s="516"/>
      <c r="Z24" s="500" t="s">
        <v>513</v>
      </c>
      <c r="AA24" s="518"/>
      <c r="AB24" s="495"/>
      <c r="AC24" s="638"/>
      <c r="AD24" s="602"/>
      <c r="AE24" s="506"/>
      <c r="AF24" s="494"/>
      <c r="AG24" s="601"/>
      <c r="AH24" s="194"/>
      <c r="AI24" s="194"/>
      <c r="AJ24" s="194"/>
      <c r="AK24" s="194"/>
      <c r="AL24" s="194"/>
      <c r="AO24" s="80" t="s">
        <v>175</v>
      </c>
      <c r="AP24" s="628"/>
      <c r="AQ24" s="628"/>
      <c r="AR24" s="628"/>
      <c r="AS24" s="628"/>
      <c r="AT24" s="628"/>
      <c r="AU24" s="628"/>
      <c r="AV24" s="628"/>
      <c r="AW24" s="628"/>
    </row>
    <row r="25" spans="1:49" s="104" customFormat="1" ht="190.5" customHeight="1" thickBot="1" x14ac:dyDescent="0.3">
      <c r="A25" s="614"/>
      <c r="B25" s="616"/>
      <c r="C25" s="619"/>
      <c r="D25" s="620"/>
      <c r="E25" s="645"/>
      <c r="F25" s="623"/>
      <c r="G25" s="625"/>
      <c r="H25" s="625"/>
      <c r="I25" s="195"/>
      <c r="J25" s="663"/>
      <c r="K25" s="666"/>
      <c r="L25" s="196" t="s">
        <v>130</v>
      </c>
      <c r="M25" s="197" t="s">
        <v>53</v>
      </c>
      <c r="N25" s="198">
        <f>IF(M25="COMPLETA",10,IF(M25="INCOMPLETA",5,IF(M25="NO EXISTE",0,"")))</f>
        <v>10</v>
      </c>
      <c r="O25" s="629"/>
      <c r="P25" s="648"/>
      <c r="Q25" s="630"/>
      <c r="R25" s="610"/>
      <c r="S25" s="631"/>
      <c r="T25" s="632"/>
      <c r="U25" s="620"/>
      <c r="V25" s="642"/>
      <c r="W25" s="644"/>
      <c r="X25" s="645"/>
      <c r="Y25" s="633"/>
      <c r="Z25" s="633"/>
      <c r="AA25" s="636"/>
      <c r="AB25" s="623"/>
      <c r="AC25" s="638"/>
      <c r="AD25" s="602"/>
      <c r="AE25" s="506"/>
      <c r="AF25" s="494"/>
      <c r="AG25" s="601"/>
      <c r="AH25" s="194"/>
      <c r="AI25" s="194"/>
      <c r="AJ25" s="194"/>
      <c r="AK25" s="194"/>
      <c r="AL25" s="194"/>
      <c r="AO25" s="80" t="s">
        <v>181</v>
      </c>
      <c r="AP25" s="628"/>
      <c r="AQ25" s="628"/>
      <c r="AR25" s="628"/>
      <c r="AS25" s="628"/>
      <c r="AT25" s="628"/>
      <c r="AU25" s="628"/>
      <c r="AV25" s="628"/>
      <c r="AW25" s="628"/>
    </row>
    <row r="26" spans="1:49" ht="15" customHeight="1" x14ac:dyDescent="0.2">
      <c r="A26" s="655"/>
      <c r="B26" s="655"/>
      <c r="C26" s="655"/>
      <c r="D26" s="655"/>
      <c r="E26" s="655"/>
      <c r="F26" s="655"/>
      <c r="G26" s="655"/>
      <c r="H26" s="655"/>
      <c r="I26" s="655"/>
      <c r="J26" s="655"/>
      <c r="K26" s="655"/>
      <c r="L26" s="655"/>
      <c r="M26" s="655"/>
      <c r="N26" s="655"/>
      <c r="O26" s="655"/>
      <c r="P26" s="655"/>
      <c r="Q26" s="655"/>
      <c r="R26" s="655"/>
      <c r="S26" s="655"/>
      <c r="T26" s="655"/>
      <c r="U26" s="655"/>
      <c r="V26" s="655"/>
      <c r="W26" s="655"/>
      <c r="X26" s="655"/>
      <c r="Y26" s="655"/>
      <c r="Z26" s="655"/>
      <c r="AA26" s="655"/>
      <c r="AB26" s="655"/>
      <c r="AC26" s="655"/>
      <c r="AD26" s="655"/>
      <c r="AE26" s="655"/>
      <c r="AF26" s="655"/>
      <c r="AG26" s="655"/>
      <c r="AO26" s="80" t="s">
        <v>183</v>
      </c>
    </row>
    <row r="27" spans="1:49" ht="15" customHeight="1" x14ac:dyDescent="0.2">
      <c r="A27" s="656" t="s">
        <v>162</v>
      </c>
      <c r="B27" s="657"/>
      <c r="C27" s="657"/>
      <c r="D27" s="657"/>
      <c r="E27" s="657"/>
      <c r="F27" s="657"/>
      <c r="G27" s="657"/>
      <c r="H27" s="657"/>
      <c r="I27" s="657"/>
      <c r="J27" s="657"/>
      <c r="K27" s="657"/>
      <c r="L27" s="657"/>
      <c r="M27" s="657"/>
      <c r="N27" s="657"/>
      <c r="O27" s="657"/>
      <c r="P27" s="657"/>
      <c r="Q27" s="657"/>
      <c r="R27" s="657"/>
      <c r="S27" s="657"/>
      <c r="T27" s="657"/>
      <c r="U27" s="657"/>
      <c r="V27" s="657"/>
      <c r="W27" s="657"/>
      <c r="X27" s="657"/>
      <c r="Y27" s="657"/>
      <c r="Z27" s="657"/>
      <c r="AA27" s="657"/>
      <c r="AB27" s="657"/>
      <c r="AC27" s="657"/>
      <c r="AD27" s="657"/>
      <c r="AE27" s="657"/>
      <c r="AF27" s="657"/>
      <c r="AG27" s="658"/>
    </row>
    <row r="28" spans="1:49" s="79" customFormat="1" ht="15" customHeight="1" x14ac:dyDescent="0.2">
      <c r="A28" s="659" t="s">
        <v>164</v>
      </c>
      <c r="B28" s="660"/>
      <c r="C28" s="659" t="s">
        <v>165</v>
      </c>
      <c r="D28" s="661"/>
      <c r="E28" s="661"/>
      <c r="F28" s="661"/>
      <c r="G28" s="661"/>
      <c r="H28" s="661"/>
      <c r="I28" s="661"/>
      <c r="J28" s="661"/>
      <c r="K28" s="661"/>
      <c r="L28" s="661"/>
      <c r="M28" s="661"/>
      <c r="N28" s="661"/>
      <c r="O28" s="661"/>
      <c r="P28" s="661"/>
      <c r="Q28" s="661"/>
      <c r="R28" s="661"/>
      <c r="S28" s="661"/>
      <c r="T28" s="661"/>
      <c r="U28" s="661"/>
      <c r="V28" s="661"/>
      <c r="W28" s="661"/>
      <c r="X28" s="661"/>
      <c r="Y28" s="660"/>
      <c r="Z28" s="659" t="s">
        <v>166</v>
      </c>
      <c r="AA28" s="661"/>
      <c r="AB28" s="661"/>
      <c r="AC28" s="660"/>
      <c r="AD28" s="659" t="s">
        <v>514</v>
      </c>
      <c r="AE28" s="661"/>
      <c r="AF28" s="661"/>
      <c r="AG28" s="660"/>
      <c r="AH28" s="199"/>
      <c r="AI28" s="199"/>
      <c r="AJ28" s="199"/>
      <c r="AK28" s="199"/>
      <c r="AL28" s="199"/>
      <c r="AM28" s="199"/>
      <c r="AN28" s="199"/>
      <c r="AO28" s="199"/>
    </row>
    <row r="29" spans="1:49" s="79" customFormat="1" x14ac:dyDescent="0.2">
      <c r="A29" s="550">
        <v>1</v>
      </c>
      <c r="B29" s="551"/>
      <c r="C29" s="651" t="s">
        <v>515</v>
      </c>
      <c r="D29" s="652"/>
      <c r="E29" s="652"/>
      <c r="F29" s="652"/>
      <c r="G29" s="652"/>
      <c r="H29" s="652"/>
      <c r="I29" s="652"/>
      <c r="J29" s="652"/>
      <c r="K29" s="652"/>
      <c r="L29" s="652"/>
      <c r="M29" s="652"/>
      <c r="N29" s="652"/>
      <c r="O29" s="652"/>
      <c r="P29" s="652"/>
      <c r="Q29" s="652"/>
      <c r="R29" s="652"/>
      <c r="S29" s="652"/>
      <c r="T29" s="652"/>
      <c r="U29" s="652"/>
      <c r="V29" s="652"/>
      <c r="W29" s="652"/>
      <c r="X29" s="652"/>
      <c r="Y29" s="653"/>
      <c r="Z29" s="654"/>
      <c r="AA29" s="652"/>
      <c r="AB29" s="652"/>
      <c r="AC29" s="653"/>
      <c r="AD29" s="550"/>
      <c r="AE29" s="552"/>
      <c r="AF29" s="552"/>
      <c r="AG29" s="551"/>
      <c r="AH29" s="199"/>
      <c r="AI29" s="199"/>
      <c r="AJ29" s="199"/>
      <c r="AK29" s="199"/>
      <c r="AL29" s="199"/>
      <c r="AM29" s="199"/>
      <c r="AN29" s="199"/>
      <c r="AO29" s="199"/>
    </row>
    <row r="30" spans="1:49" s="79" customFormat="1" x14ac:dyDescent="0.2">
      <c r="A30" s="550">
        <v>2</v>
      </c>
      <c r="B30" s="551"/>
      <c r="C30" s="651"/>
      <c r="D30" s="652"/>
      <c r="E30" s="652"/>
      <c r="F30" s="652"/>
      <c r="G30" s="652"/>
      <c r="H30" s="652"/>
      <c r="I30" s="652"/>
      <c r="J30" s="652"/>
      <c r="K30" s="652"/>
      <c r="L30" s="652"/>
      <c r="M30" s="652"/>
      <c r="N30" s="652"/>
      <c r="O30" s="652"/>
      <c r="P30" s="652"/>
      <c r="Q30" s="652"/>
      <c r="R30" s="652"/>
      <c r="S30" s="652"/>
      <c r="T30" s="652"/>
      <c r="U30" s="652"/>
      <c r="V30" s="652"/>
      <c r="W30" s="652"/>
      <c r="X30" s="652"/>
      <c r="Y30" s="653"/>
      <c r="Z30" s="654"/>
      <c r="AA30" s="652"/>
      <c r="AB30" s="652"/>
      <c r="AC30" s="653"/>
      <c r="AD30" s="550"/>
      <c r="AE30" s="552"/>
      <c r="AF30" s="552"/>
      <c r="AG30" s="551"/>
      <c r="AH30" s="199"/>
      <c r="AI30" s="199"/>
      <c r="AJ30" s="199"/>
      <c r="AK30" s="199"/>
      <c r="AL30" s="199"/>
      <c r="AM30" s="199"/>
      <c r="AN30" s="199"/>
      <c r="AO30" s="199"/>
    </row>
    <row r="31" spans="1:49" s="79" customFormat="1" ht="15" customHeight="1" x14ac:dyDescent="0.2">
      <c r="A31" s="550">
        <v>3</v>
      </c>
      <c r="B31" s="551"/>
      <c r="C31" s="667" t="s">
        <v>516</v>
      </c>
      <c r="D31" s="668"/>
      <c r="E31" s="668"/>
      <c r="F31" s="668"/>
      <c r="G31" s="668"/>
      <c r="H31" s="668"/>
      <c r="I31" s="668"/>
      <c r="J31" s="668"/>
      <c r="K31" s="668"/>
      <c r="L31" s="668"/>
      <c r="M31" s="668"/>
      <c r="N31" s="668"/>
      <c r="O31" s="668"/>
      <c r="P31" s="668"/>
      <c r="Q31" s="668"/>
      <c r="R31" s="668"/>
      <c r="S31" s="668"/>
      <c r="T31" s="668"/>
      <c r="U31" s="668"/>
      <c r="V31" s="668"/>
      <c r="W31" s="668"/>
      <c r="X31" s="668"/>
      <c r="Y31" s="669"/>
      <c r="Z31" s="670"/>
      <c r="AA31" s="661"/>
      <c r="AB31" s="661"/>
      <c r="AC31" s="660"/>
      <c r="AD31" s="659"/>
      <c r="AE31" s="661"/>
      <c r="AF31" s="661"/>
      <c r="AG31" s="660"/>
      <c r="AH31" s="199"/>
      <c r="AI31" s="199"/>
      <c r="AJ31" s="199"/>
      <c r="AK31" s="199"/>
      <c r="AL31" s="199"/>
      <c r="AM31" s="199"/>
      <c r="AN31" s="199"/>
      <c r="AO31" s="199"/>
    </row>
    <row r="32" spans="1:49" ht="15" customHeight="1" x14ac:dyDescent="0.2">
      <c r="A32" s="671" t="s">
        <v>182</v>
      </c>
      <c r="B32" s="672"/>
      <c r="C32" s="672"/>
      <c r="D32" s="672"/>
      <c r="E32" s="672"/>
      <c r="F32" s="672"/>
      <c r="G32" s="672"/>
      <c r="H32" s="672"/>
      <c r="I32" s="672"/>
      <c r="J32" s="672"/>
      <c r="K32" s="672"/>
      <c r="L32" s="672"/>
      <c r="M32" s="672"/>
      <c r="N32" s="672"/>
      <c r="O32" s="672"/>
      <c r="P32" s="672"/>
      <c r="Q32" s="672"/>
      <c r="R32" s="672"/>
      <c r="S32" s="672"/>
      <c r="T32" s="672"/>
      <c r="U32" s="672"/>
      <c r="V32" s="672"/>
      <c r="W32" s="672"/>
      <c r="X32" s="672"/>
      <c r="Y32" s="672"/>
      <c r="Z32" s="672"/>
      <c r="AA32" s="672"/>
      <c r="AB32" s="672"/>
      <c r="AC32" s="672"/>
      <c r="AD32" s="672"/>
      <c r="AE32" s="672"/>
      <c r="AF32" s="672"/>
      <c r="AG32" s="673"/>
    </row>
    <row r="33" spans="1:41" customFormat="1" ht="30.75" customHeight="1" x14ac:dyDescent="0.25">
      <c r="A33" s="260" t="s">
        <v>167</v>
      </c>
      <c r="B33" s="260"/>
      <c r="C33" s="260"/>
      <c r="D33" s="260"/>
      <c r="E33" s="260"/>
      <c r="F33" s="260"/>
      <c r="G33" s="260" t="s">
        <v>184</v>
      </c>
      <c r="H33" s="260"/>
      <c r="I33" s="260"/>
      <c r="J33" s="260"/>
      <c r="K33" s="260"/>
      <c r="L33" s="260"/>
      <c r="M33" s="261" t="s">
        <v>185</v>
      </c>
      <c r="N33" s="262"/>
      <c r="O33" s="262"/>
      <c r="P33" s="262"/>
      <c r="Q33" s="262"/>
      <c r="R33" s="262"/>
      <c r="S33" s="262"/>
      <c r="T33" s="262"/>
      <c r="U33" s="262"/>
      <c r="V33" s="263"/>
      <c r="W33" s="261" t="s">
        <v>186</v>
      </c>
      <c r="X33" s="262"/>
      <c r="Y33" s="262"/>
      <c r="Z33" s="262"/>
      <c r="AA33" s="263"/>
      <c r="AB33" s="264" t="str">
        <f>IF(X7="X","APOYO OFICINA ASESORA DE PLANEACIÓN","APOYO OFICINA DE CONTROL INTERNO")</f>
        <v>APOYO OFICINA DE CONTROL INTERNO</v>
      </c>
      <c r="AC33" s="264"/>
      <c r="AD33" s="264"/>
      <c r="AE33" s="264"/>
      <c r="AF33" s="264"/>
      <c r="AG33" s="264"/>
      <c r="AH33" s="70"/>
      <c r="AO33" s="80" t="s">
        <v>187</v>
      </c>
    </row>
    <row r="34" spans="1:41" s="109" customFormat="1" ht="33.75" customHeight="1" x14ac:dyDescent="0.25">
      <c r="A34" s="105" t="s">
        <v>188</v>
      </c>
      <c r="B34" s="240" t="s">
        <v>517</v>
      </c>
      <c r="C34" s="241"/>
      <c r="D34" s="241"/>
      <c r="E34" s="241"/>
      <c r="F34" s="242"/>
      <c r="G34" s="106" t="s">
        <v>188</v>
      </c>
      <c r="H34" s="240" t="s">
        <v>518</v>
      </c>
      <c r="I34" s="241"/>
      <c r="J34" s="241"/>
      <c r="K34" s="241"/>
      <c r="L34" s="242"/>
      <c r="M34" s="106" t="s">
        <v>188</v>
      </c>
      <c r="N34" s="107"/>
      <c r="O34" s="243" t="s">
        <v>519</v>
      </c>
      <c r="P34" s="243"/>
      <c r="Q34" s="243"/>
      <c r="R34" s="243"/>
      <c r="S34" s="243"/>
      <c r="T34" s="243"/>
      <c r="U34" s="243"/>
      <c r="V34" s="244"/>
      <c r="W34" s="108" t="s">
        <v>188</v>
      </c>
      <c r="X34" s="240" t="s">
        <v>520</v>
      </c>
      <c r="Y34" s="241"/>
      <c r="Z34" s="241"/>
      <c r="AA34" s="242"/>
      <c r="AB34" s="108" t="s">
        <v>188</v>
      </c>
      <c r="AC34" s="674" t="s">
        <v>521</v>
      </c>
      <c r="AD34" s="674"/>
      <c r="AE34" s="674"/>
      <c r="AF34" s="674"/>
      <c r="AG34" s="674"/>
      <c r="AO34" s="80" t="s">
        <v>193</v>
      </c>
    </row>
    <row r="35" spans="1:41" s="109" customFormat="1" ht="32.25" customHeight="1" x14ac:dyDescent="0.25">
      <c r="A35" s="105" t="s">
        <v>194</v>
      </c>
      <c r="B35" s="240" t="s">
        <v>522</v>
      </c>
      <c r="C35" s="241"/>
      <c r="D35" s="241"/>
      <c r="E35" s="241"/>
      <c r="F35" s="242"/>
      <c r="G35" s="105" t="s">
        <v>194</v>
      </c>
      <c r="H35" s="415" t="s">
        <v>523</v>
      </c>
      <c r="I35" s="415"/>
      <c r="J35" s="415"/>
      <c r="K35" s="415"/>
      <c r="L35" s="415"/>
      <c r="M35" s="106" t="s">
        <v>194</v>
      </c>
      <c r="N35" s="110"/>
      <c r="O35" s="415" t="s">
        <v>524</v>
      </c>
      <c r="P35" s="415"/>
      <c r="Q35" s="415"/>
      <c r="R35" s="415"/>
      <c r="S35" s="415"/>
      <c r="T35" s="415"/>
      <c r="U35" s="415"/>
      <c r="V35" s="415"/>
      <c r="W35" s="105" t="s">
        <v>194</v>
      </c>
      <c r="X35" s="240" t="s">
        <v>525</v>
      </c>
      <c r="Y35" s="241"/>
      <c r="Z35" s="241"/>
      <c r="AA35" s="242"/>
      <c r="AB35" s="105" t="s">
        <v>194</v>
      </c>
      <c r="AC35" s="674" t="s">
        <v>198</v>
      </c>
      <c r="AD35" s="674"/>
      <c r="AE35" s="674"/>
      <c r="AF35" s="674"/>
      <c r="AG35" s="674"/>
      <c r="AO35" s="80" t="s">
        <v>199</v>
      </c>
    </row>
    <row r="36" spans="1:41" s="104" customFormat="1" x14ac:dyDescent="0.2">
      <c r="D36" s="41"/>
      <c r="AO36" s="80" t="s">
        <v>200</v>
      </c>
    </row>
    <row r="37" spans="1:41" x14ac:dyDescent="0.2">
      <c r="AO37" s="80" t="s">
        <v>201</v>
      </c>
    </row>
    <row r="38" spans="1:41" x14ac:dyDescent="0.2">
      <c r="AO38" s="80" t="s">
        <v>202</v>
      </c>
    </row>
    <row r="39" spans="1:41" x14ac:dyDescent="0.2">
      <c r="AO39" s="80" t="s">
        <v>203</v>
      </c>
    </row>
    <row r="40" spans="1:41" x14ac:dyDescent="0.2">
      <c r="AO40" s="80" t="s">
        <v>204</v>
      </c>
    </row>
    <row r="41" spans="1:41" x14ac:dyDescent="0.2">
      <c r="AO41" s="80" t="s">
        <v>205</v>
      </c>
    </row>
  </sheetData>
  <sheetProtection selectLockedCells="1"/>
  <dataConsolidate/>
  <mergeCells count="143">
    <mergeCell ref="B34:F34"/>
    <mergeCell ref="H34:L34"/>
    <mergeCell ref="O34:V34"/>
    <mergeCell ref="X34:AA34"/>
    <mergeCell ref="AC34:AG34"/>
    <mergeCell ref="B35:F35"/>
    <mergeCell ref="H35:L35"/>
    <mergeCell ref="O35:V35"/>
    <mergeCell ref="X35:AA35"/>
    <mergeCell ref="AC35:AG35"/>
    <mergeCell ref="A31:B31"/>
    <mergeCell ref="C31:Y31"/>
    <mergeCell ref="Z31:AC31"/>
    <mergeCell ref="AD31:AG31"/>
    <mergeCell ref="A32:AG32"/>
    <mergeCell ref="A33:F33"/>
    <mergeCell ref="G33:L33"/>
    <mergeCell ref="M33:V33"/>
    <mergeCell ref="W33:AA33"/>
    <mergeCell ref="AB33:AG33"/>
    <mergeCell ref="A29:B29"/>
    <mergeCell ref="C29:Y29"/>
    <mergeCell ref="Z29:AC29"/>
    <mergeCell ref="AD29:AG29"/>
    <mergeCell ref="A30:B30"/>
    <mergeCell ref="C30:Y30"/>
    <mergeCell ref="Z30:AC30"/>
    <mergeCell ref="AD30:AG30"/>
    <mergeCell ref="E23:E25"/>
    <mergeCell ref="Z24:Z25"/>
    <mergeCell ref="A26:AG26"/>
    <mergeCell ref="A27:AG27"/>
    <mergeCell ref="A28:B28"/>
    <mergeCell ref="C28:Y28"/>
    <mergeCell ref="Z28:AC28"/>
    <mergeCell ref="AD28:AG28"/>
    <mergeCell ref="AE19:AE25"/>
    <mergeCell ref="AF19:AF21"/>
    <mergeCell ref="AG19:AG25"/>
    <mergeCell ref="J19:J25"/>
    <mergeCell ref="K19:K25"/>
    <mergeCell ref="AP19:AW25"/>
    <mergeCell ref="O22:O25"/>
    <mergeCell ref="Q22:Q25"/>
    <mergeCell ref="S22:S25"/>
    <mergeCell ref="T22:T25"/>
    <mergeCell ref="AF22:AF25"/>
    <mergeCell ref="Y19:Y25"/>
    <mergeCell ref="Z19:Z22"/>
    <mergeCell ref="AA19:AA25"/>
    <mergeCell ref="AB19:AB25"/>
    <mergeCell ref="AC19:AC25"/>
    <mergeCell ref="AD19:AD25"/>
    <mergeCell ref="S19:S20"/>
    <mergeCell ref="T19:T20"/>
    <mergeCell ref="U19:U25"/>
    <mergeCell ref="V19:V25"/>
    <mergeCell ref="W19:W25"/>
    <mergeCell ref="X19:X25"/>
    <mergeCell ref="O19:O21"/>
    <mergeCell ref="P19:P25"/>
    <mergeCell ref="Q19:Q21"/>
    <mergeCell ref="R19:R25"/>
    <mergeCell ref="A19:A25"/>
    <mergeCell ref="B19:B25"/>
    <mergeCell ref="C19:C25"/>
    <mergeCell ref="D19:D25"/>
    <mergeCell ref="E19:E21"/>
    <mergeCell ref="F19:F25"/>
    <mergeCell ref="G19:G25"/>
    <mergeCell ref="H19:H25"/>
    <mergeCell ref="H12:H18"/>
    <mergeCell ref="AD12:AD18"/>
    <mergeCell ref="AE12:AE18"/>
    <mergeCell ref="AF12:AF14"/>
    <mergeCell ref="AG12:AG18"/>
    <mergeCell ref="AP12:AW17"/>
    <mergeCell ref="O15:O18"/>
    <mergeCell ref="Q15:Q18"/>
    <mergeCell ref="S15:S18"/>
    <mergeCell ref="T15:T18"/>
    <mergeCell ref="AF15:AF18"/>
    <mergeCell ref="X12:X18"/>
    <mergeCell ref="Y12:Y18"/>
    <mergeCell ref="Z12:Z15"/>
    <mergeCell ref="AA12:AA18"/>
    <mergeCell ref="AB12:AB18"/>
    <mergeCell ref="AC12:AC18"/>
    <mergeCell ref="R12:R18"/>
    <mergeCell ref="S12:S13"/>
    <mergeCell ref="T12:T13"/>
    <mergeCell ref="U12:U18"/>
    <mergeCell ref="V12:V18"/>
    <mergeCell ref="W12:W18"/>
    <mergeCell ref="O12:O14"/>
    <mergeCell ref="P12:P18"/>
    <mergeCell ref="O10:O11"/>
    <mergeCell ref="P10:P11"/>
    <mergeCell ref="W10:W11"/>
    <mergeCell ref="X10:X11"/>
    <mergeCell ref="Y10:AB10"/>
    <mergeCell ref="A12:A18"/>
    <mergeCell ref="B12:B18"/>
    <mergeCell ref="C12:C18"/>
    <mergeCell ref="D12:D18"/>
    <mergeCell ref="E12:E14"/>
    <mergeCell ref="F12:F18"/>
    <mergeCell ref="G12:G18"/>
    <mergeCell ref="Q10:Q11"/>
    <mergeCell ref="R10:R11"/>
    <mergeCell ref="S10:S11"/>
    <mergeCell ref="T10:T11"/>
    <mergeCell ref="U10:U11"/>
    <mergeCell ref="V10:V11"/>
    <mergeCell ref="E16:E18"/>
    <mergeCell ref="Z17:Z18"/>
    <mergeCell ref="J12:J18"/>
    <mergeCell ref="K12:K18"/>
    <mergeCell ref="Q12:Q14"/>
    <mergeCell ref="A7:B7"/>
    <mergeCell ref="C7:F7"/>
    <mergeCell ref="G7:L7"/>
    <mergeCell ref="M7:V7"/>
    <mergeCell ref="Z7:AA7"/>
    <mergeCell ref="AF7:AG7"/>
    <mergeCell ref="A8:F8"/>
    <mergeCell ref="G8:AB8"/>
    <mergeCell ref="AC8:AC11"/>
    <mergeCell ref="AD8:AG10"/>
    <mergeCell ref="A9:A11"/>
    <mergeCell ref="B9:B11"/>
    <mergeCell ref="C9:C11"/>
    <mergeCell ref="D9:D11"/>
    <mergeCell ref="E9:E11"/>
    <mergeCell ref="F9:F11"/>
    <mergeCell ref="G9:J9"/>
    <mergeCell ref="K9:T9"/>
    <mergeCell ref="U9:AB9"/>
    <mergeCell ref="G10:J10"/>
    <mergeCell ref="K10:K11"/>
    <mergeCell ref="L10:L11"/>
    <mergeCell ref="M10:M11"/>
    <mergeCell ref="N10:N11"/>
  </mergeCells>
  <conditionalFormatting sqref="J12:J18">
    <cfRule type="containsText" dxfId="171" priority="13" operator="containsText" text="EXTREMO">
      <formula>NOT(ISERROR(SEARCH("EXTREMO",J12)))</formula>
    </cfRule>
    <cfRule type="containsText" dxfId="170" priority="14" operator="containsText" text="ALTO">
      <formula>NOT(ISERROR(SEARCH("ALTO",J12)))</formula>
    </cfRule>
    <cfRule type="containsText" dxfId="169" priority="15" operator="containsText" text="MODERADO">
      <formula>NOT(ISERROR(SEARCH("MODERADO",J12)))</formula>
    </cfRule>
    <cfRule type="containsText" dxfId="168" priority="16" operator="containsText" text="BAJO">
      <formula>NOT(ISERROR(SEARCH("BAJO",J12)))</formula>
    </cfRule>
  </conditionalFormatting>
  <conditionalFormatting sqref="U12">
    <cfRule type="containsText" dxfId="167" priority="9" operator="containsText" text="EXTREMO">
      <formula>NOT(ISERROR(SEARCH("EXTREMO",U12)))</formula>
    </cfRule>
    <cfRule type="containsText" dxfId="166" priority="10" operator="containsText" text="MODERADO">
      <formula>NOT(ISERROR(SEARCH("MODERADO",U12)))</formula>
    </cfRule>
    <cfRule type="containsText" dxfId="165" priority="11" operator="containsText" text="ALTO">
      <formula>NOT(ISERROR(SEARCH("ALTO",U12)))</formula>
    </cfRule>
    <cfRule type="containsText" dxfId="164" priority="12" operator="containsText" text="BAJO">
      <formula>NOT(ISERROR(SEARCH("BAJO",U12)))</formula>
    </cfRule>
  </conditionalFormatting>
  <conditionalFormatting sqref="J19:J25">
    <cfRule type="containsText" dxfId="163" priority="5" operator="containsText" text="EXTREMO">
      <formula>NOT(ISERROR(SEARCH("EXTREMO",J19)))</formula>
    </cfRule>
    <cfRule type="containsText" dxfId="162" priority="6" operator="containsText" text="ALTO">
      <formula>NOT(ISERROR(SEARCH("ALTO",J19)))</formula>
    </cfRule>
    <cfRule type="containsText" dxfId="161" priority="7" operator="containsText" text="MODERADO">
      <formula>NOT(ISERROR(SEARCH("MODERADO",J19)))</formula>
    </cfRule>
    <cfRule type="containsText" dxfId="160" priority="8" operator="containsText" text="BAJO">
      <formula>NOT(ISERROR(SEARCH("BAJO",J19)))</formula>
    </cfRule>
  </conditionalFormatting>
  <conditionalFormatting sqref="U19:U25">
    <cfRule type="containsText" dxfId="159" priority="1" operator="containsText" text="EXTREMO">
      <formula>NOT(ISERROR(SEARCH("EXTREMO",U19)))</formula>
    </cfRule>
    <cfRule type="containsText" dxfId="158" priority="2" operator="containsText" text="MODERADO">
      <formula>NOT(ISERROR(SEARCH("MODERADO",U19)))</formula>
    </cfRule>
    <cfRule type="containsText" dxfId="157" priority="3" operator="containsText" text="ALTO">
      <formula>NOT(ISERROR(SEARCH("ALTO",U19)))</formula>
    </cfRule>
    <cfRule type="containsText" dxfId="156" priority="4" operator="containsText" text="BAJO">
      <formula>NOT(ISERROR(SEARCH("BAJO",U19)))</formula>
    </cfRule>
  </conditionalFormatting>
  <dataValidations count="16">
    <dataValidation type="list" allowBlank="1" showInputMessage="1" showErrorMessage="1" sqref="U19:U25" xr:uid="{00000000-0002-0000-0700-000000000000}">
      <formula1>$AO$10:$AO$55</formula1>
    </dataValidation>
    <dataValidation type="list" allowBlank="1" showInputMessage="1" showErrorMessage="1" sqref="M15" xr:uid="{00000000-0002-0000-0700-000001000000}">
      <formula1>$AJ$16:$AL$16</formula1>
    </dataValidation>
    <dataValidation type="list" allowBlank="1" showInputMessage="1" showErrorMessage="1" sqref="AA12:AA25" xr:uid="{00000000-0002-0000-0700-000002000000}">
      <formula1>$AN$12:$AN$13</formula1>
    </dataValidation>
    <dataValidation type="list" allowBlank="1" showInputMessage="1" showErrorMessage="1" sqref="T12 S12:S13" xr:uid="{00000000-0002-0000-0700-000003000000}">
      <formula1>$AH$15:$AH$17</formula1>
    </dataValidation>
    <dataValidation type="list" allowBlank="1" showInputMessage="1" showErrorMessage="1" sqref="D12:D25" xr:uid="{00000000-0002-0000-0700-000004000000}">
      <formula1>$AN$2:$AN$8</formula1>
    </dataValidation>
    <dataValidation type="list" allowBlank="1" showInputMessage="1" showErrorMessage="1" sqref="V12:V25" xr:uid="{00000000-0002-0000-0700-000005000000}">
      <formula1>$AH$14:$AK$14</formula1>
    </dataValidation>
    <dataValidation type="list" allowBlank="1" showInputMessage="1" showErrorMessage="1" sqref="P12" xr:uid="{00000000-0002-0000-0700-000006000000}">
      <formula1>$AH$10:$AJ$10</formula1>
    </dataValidation>
    <dataValidation type="list" allowBlank="1" showInputMessage="1" showErrorMessage="1" sqref="M17" xr:uid="{00000000-0002-0000-0700-000007000000}">
      <formula1>$AH$8:$AI$8</formula1>
    </dataValidation>
    <dataValidation type="list" allowBlank="1" showInputMessage="1" showErrorMessage="1" sqref="M16" xr:uid="{00000000-0002-0000-0700-000008000000}">
      <formula1>$AH$7:$AI$7</formula1>
    </dataValidation>
    <dataValidation type="list" allowBlank="1" showInputMessage="1" showErrorMessage="1" sqref="M14" xr:uid="{00000000-0002-0000-0700-000009000000}">
      <formula1>$AH$5:$AI$5</formula1>
    </dataValidation>
    <dataValidation type="list" allowBlank="1" showInputMessage="1" showErrorMessage="1" sqref="M13" xr:uid="{00000000-0002-0000-0700-00000A000000}">
      <formula1>$AH$4:$AI$4</formula1>
    </dataValidation>
    <dataValidation type="list" allowBlank="1" showInputMessage="1" showErrorMessage="1" sqref="M12" xr:uid="{00000000-0002-0000-0700-00000B000000}">
      <formula1>$AH$2:$AH$3</formula1>
    </dataValidation>
    <dataValidation type="list" allowBlank="1" showInputMessage="1" showErrorMessage="1" sqref="U12" xr:uid="{00000000-0002-0000-0700-00000C000000}">
      <formula1>$AO$10:$AO$41</formula1>
    </dataValidation>
    <dataValidation type="list" allowBlank="1" showInputMessage="1" showErrorMessage="1" sqref="G12:G25" xr:uid="{00000000-0002-0000-0700-00000D000000}">
      <formula1>$AL$2:$AL$6</formula1>
    </dataValidation>
    <dataValidation type="list" allowBlank="1" showInputMessage="1" showErrorMessage="1" sqref="M18:M25" xr:uid="{00000000-0002-0000-0700-00000E000000}">
      <formula1>$AH$9:$AJ$9</formula1>
    </dataValidation>
    <dataValidation type="list" allowBlank="1" showInputMessage="1" showErrorMessage="1" sqref="H12:H25" xr:uid="{00000000-0002-0000-0700-00000F000000}">
      <formula1>$AL$10:$AL$14</formula1>
    </dataValidation>
  </dataValidations>
  <printOptions horizontalCentered="1"/>
  <pageMargins left="0" right="0" top="0.39370078740157483" bottom="0.51181102362204722" header="0.31496062992125984" footer="0.31496062992125984"/>
  <pageSetup scale="25"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P1001"/>
  <sheetViews>
    <sheetView topLeftCell="Y18" zoomScale="85" zoomScaleNormal="85" workbookViewId="0">
      <selection activeCell="AD19" sqref="AD19:AD25"/>
    </sheetView>
  </sheetViews>
  <sheetFormatPr baseColWidth="10" defaultColWidth="14.42578125" defaultRowHeight="15" customHeight="1" x14ac:dyDescent="0.2"/>
  <cols>
    <col min="1" max="1" width="30.42578125" style="5" customWidth="1"/>
    <col min="2" max="2" width="22.42578125" style="5" customWidth="1"/>
    <col min="3" max="3" width="38" style="5" customWidth="1"/>
    <col min="4" max="4" width="20.85546875" style="5" customWidth="1"/>
    <col min="5" max="5" width="24" style="5" customWidth="1"/>
    <col min="6" max="6" width="23.140625" style="5" customWidth="1"/>
    <col min="7" max="7" width="14.7109375" style="5" customWidth="1"/>
    <col min="8" max="8" width="12" style="5" customWidth="1"/>
    <col min="9" max="9" width="25.28515625" style="5" hidden="1" customWidth="1"/>
    <col min="10" max="10" width="22.85546875" style="5" customWidth="1"/>
    <col min="11" max="11" width="32.7109375" style="5" customWidth="1"/>
    <col min="12" max="12" width="48.7109375" style="5" customWidth="1"/>
    <col min="13" max="13" width="26" style="5" customWidth="1"/>
    <col min="14" max="14" width="7.7109375" style="5" hidden="1" customWidth="1"/>
    <col min="15" max="15" width="21.140625" style="5" customWidth="1"/>
    <col min="16" max="16" width="16.7109375" style="5" customWidth="1"/>
    <col min="17" max="17" width="16.42578125" style="5" customWidth="1"/>
    <col min="18" max="18" width="22.140625" style="5" customWidth="1"/>
    <col min="19" max="19" width="24.140625" style="5" customWidth="1"/>
    <col min="20" max="20" width="26.85546875" style="5" customWidth="1"/>
    <col min="21" max="21" width="23.42578125" style="5" customWidth="1"/>
    <col min="22" max="22" width="16.28515625" style="5" customWidth="1"/>
    <col min="23" max="23" width="24.140625" style="5" customWidth="1"/>
    <col min="24" max="24" width="37.7109375" style="5" customWidth="1"/>
    <col min="25" max="25" width="35.7109375" style="5" customWidth="1"/>
    <col min="26" max="26" width="30.85546875" style="5" customWidth="1"/>
    <col min="27" max="27" width="26.85546875" style="5" customWidth="1"/>
    <col min="28" max="28" width="28.7109375" style="5" customWidth="1"/>
    <col min="29" max="29" width="18" style="5" customWidth="1"/>
    <col min="30" max="30" width="32.140625" style="5" customWidth="1"/>
    <col min="31" max="31" width="19.140625" style="5" customWidth="1"/>
    <col min="32" max="32" width="36.5703125" style="5" customWidth="1"/>
    <col min="33" max="33" width="46.85546875" style="5" customWidth="1"/>
    <col min="34" max="34" width="17.28515625" style="5" hidden="1" customWidth="1"/>
    <col min="35" max="41" width="11.42578125" style="5" hidden="1" customWidth="1"/>
    <col min="42" max="16384" width="14.42578125" style="5"/>
  </cols>
  <sheetData>
    <row r="1" spans="1:42" ht="11.25" customHeight="1" x14ac:dyDescent="0.2">
      <c r="A1" s="120"/>
      <c r="B1" s="120"/>
      <c r="C1" s="120"/>
      <c r="D1" s="120"/>
      <c r="E1" s="120"/>
      <c r="F1" s="120"/>
      <c r="G1" s="120"/>
      <c r="H1" s="120"/>
      <c r="I1" s="120"/>
      <c r="J1" s="120"/>
      <c r="K1" s="120"/>
      <c r="L1" s="120"/>
      <c r="M1" s="120"/>
      <c r="N1" s="120"/>
      <c r="O1" s="120"/>
      <c r="P1" s="120"/>
      <c r="Q1" s="120"/>
      <c r="R1" s="120"/>
      <c r="S1" s="120"/>
      <c r="T1" s="120"/>
      <c r="U1" s="120"/>
      <c r="V1" s="120"/>
      <c r="W1" s="120"/>
      <c r="X1" s="120"/>
      <c r="Y1" s="120"/>
      <c r="Z1" s="120"/>
      <c r="AA1" s="120"/>
      <c r="AB1" s="120"/>
      <c r="AC1" s="120"/>
      <c r="AD1" s="120"/>
      <c r="AE1" s="120"/>
      <c r="AF1" s="120"/>
      <c r="AG1" s="120"/>
      <c r="AH1" s="121"/>
      <c r="AI1" s="121"/>
      <c r="AJ1" s="121"/>
      <c r="AK1" s="121" t="s">
        <v>0</v>
      </c>
      <c r="AL1" s="121" t="s">
        <v>1</v>
      </c>
      <c r="AM1" s="121"/>
      <c r="AN1" s="121" t="s">
        <v>2</v>
      </c>
      <c r="AO1" s="121"/>
    </row>
    <row r="2" spans="1:42" ht="11.25" customHeight="1" x14ac:dyDescent="0.2">
      <c r="A2" s="120"/>
      <c r="B2" s="120"/>
      <c r="C2" s="120"/>
      <c r="D2" s="120"/>
      <c r="E2" s="120"/>
      <c r="F2" s="120"/>
      <c r="G2" s="120"/>
      <c r="H2" s="120"/>
      <c r="I2" s="120"/>
      <c r="J2" s="120"/>
      <c r="K2" s="120"/>
      <c r="L2" s="120"/>
      <c r="M2" s="120"/>
      <c r="N2" s="120"/>
      <c r="O2" s="120"/>
      <c r="P2" s="120"/>
      <c r="Q2" s="120"/>
      <c r="R2" s="120"/>
      <c r="S2" s="120"/>
      <c r="T2" s="120"/>
      <c r="U2" s="120"/>
      <c r="V2" s="120"/>
      <c r="W2" s="120"/>
      <c r="X2" s="120"/>
      <c r="Y2" s="120"/>
      <c r="Z2" s="120"/>
      <c r="AA2" s="120"/>
      <c r="AB2" s="120"/>
      <c r="AC2" s="120"/>
      <c r="AD2" s="120"/>
      <c r="AE2" s="120"/>
      <c r="AF2" s="120"/>
      <c r="AG2" s="120"/>
      <c r="AH2" s="121" t="s">
        <v>3</v>
      </c>
      <c r="AI2" s="121" t="s">
        <v>4</v>
      </c>
      <c r="AJ2" s="121"/>
      <c r="AK2" s="121"/>
      <c r="AL2" s="121" t="s">
        <v>5</v>
      </c>
      <c r="AM2" s="121"/>
      <c r="AN2" s="121" t="s">
        <v>6</v>
      </c>
      <c r="AO2" s="121"/>
    </row>
    <row r="3" spans="1:42" ht="11.25" customHeight="1" x14ac:dyDescent="0.2">
      <c r="A3" s="120"/>
      <c r="B3" s="120"/>
      <c r="C3" s="120"/>
      <c r="D3" s="120"/>
      <c r="E3" s="120"/>
      <c r="F3" s="120"/>
      <c r="G3" s="120"/>
      <c r="H3" s="120"/>
      <c r="I3" s="120"/>
      <c r="J3" s="120"/>
      <c r="K3" s="120"/>
      <c r="L3" s="120"/>
      <c r="M3" s="120"/>
      <c r="N3" s="120"/>
      <c r="O3" s="120"/>
      <c r="P3" s="120"/>
      <c r="Q3" s="120"/>
      <c r="R3" s="120"/>
      <c r="S3" s="120"/>
      <c r="T3" s="120"/>
      <c r="U3" s="120"/>
      <c r="V3" s="120"/>
      <c r="W3" s="120"/>
      <c r="X3" s="120"/>
      <c r="Y3" s="120"/>
      <c r="Z3" s="120"/>
      <c r="AA3" s="120"/>
      <c r="AB3" s="120"/>
      <c r="AC3" s="120"/>
      <c r="AD3" s="120"/>
      <c r="AE3" s="120"/>
      <c r="AF3" s="120"/>
      <c r="AG3" s="120"/>
      <c r="AH3" s="121" t="s">
        <v>7</v>
      </c>
      <c r="AI3" s="121" t="s">
        <v>8</v>
      </c>
      <c r="AJ3" s="121"/>
      <c r="AK3" s="121"/>
      <c r="AL3" s="121" t="s">
        <v>9</v>
      </c>
      <c r="AM3" s="121"/>
      <c r="AN3" s="121" t="s">
        <v>10</v>
      </c>
      <c r="AO3" s="121"/>
    </row>
    <row r="4" spans="1:42" ht="11.25" customHeight="1" x14ac:dyDescent="0.2">
      <c r="A4" s="120"/>
      <c r="B4" s="120"/>
      <c r="C4" s="120"/>
      <c r="D4" s="120"/>
      <c r="E4" s="120"/>
      <c r="F4" s="120"/>
      <c r="G4" s="120"/>
      <c r="H4" s="120"/>
      <c r="I4" s="120"/>
      <c r="J4" s="120"/>
      <c r="K4" s="120"/>
      <c r="L4" s="120"/>
      <c r="M4" s="120"/>
      <c r="N4" s="120"/>
      <c r="O4" s="120"/>
      <c r="P4" s="120"/>
      <c r="Q4" s="120"/>
      <c r="R4" s="120"/>
      <c r="S4" s="120"/>
      <c r="T4" s="120"/>
      <c r="U4" s="120"/>
      <c r="V4" s="120"/>
      <c r="W4" s="120"/>
      <c r="X4" s="120"/>
      <c r="Y4" s="120"/>
      <c r="Z4" s="120"/>
      <c r="AA4" s="120"/>
      <c r="AB4" s="120"/>
      <c r="AC4" s="120"/>
      <c r="AD4" s="120"/>
      <c r="AE4" s="120"/>
      <c r="AF4" s="120"/>
      <c r="AG4" s="120"/>
      <c r="AH4" s="121" t="s">
        <v>11</v>
      </c>
      <c r="AI4" s="121" t="s">
        <v>12</v>
      </c>
      <c r="AJ4" s="121"/>
      <c r="AK4" s="121" t="s">
        <v>13</v>
      </c>
      <c r="AL4" s="121" t="s">
        <v>14</v>
      </c>
      <c r="AM4" s="121"/>
      <c r="AN4" s="121" t="s">
        <v>15</v>
      </c>
      <c r="AO4" s="121"/>
    </row>
    <row r="5" spans="1:42" ht="11.25" customHeight="1" x14ac:dyDescent="0.2">
      <c r="A5" s="120"/>
      <c r="B5" s="120"/>
      <c r="C5" s="120"/>
      <c r="D5" s="120"/>
      <c r="E5" s="120"/>
      <c r="F5" s="120"/>
      <c r="G5" s="120"/>
      <c r="H5" s="120"/>
      <c r="I5" s="120"/>
      <c r="J5" s="120"/>
      <c r="K5" s="120"/>
      <c r="L5" s="120"/>
      <c r="M5" s="120"/>
      <c r="N5" s="120"/>
      <c r="O5" s="120"/>
      <c r="P5" s="120"/>
      <c r="Q5" s="120"/>
      <c r="R5" s="120"/>
      <c r="S5" s="120"/>
      <c r="T5" s="120"/>
      <c r="U5" s="120"/>
      <c r="V5" s="120"/>
      <c r="W5" s="120"/>
      <c r="X5" s="120"/>
      <c r="Y5" s="120"/>
      <c r="Z5" s="120"/>
      <c r="AA5" s="120"/>
      <c r="AB5" s="120"/>
      <c r="AC5" s="120"/>
      <c r="AD5" s="120"/>
      <c r="AE5" s="120"/>
      <c r="AF5" s="120"/>
      <c r="AG5" s="120"/>
      <c r="AH5" s="121" t="s">
        <v>16</v>
      </c>
      <c r="AI5" s="121" t="s">
        <v>17</v>
      </c>
      <c r="AJ5" s="121"/>
      <c r="AK5" s="121" t="s">
        <v>18</v>
      </c>
      <c r="AL5" s="121" t="s">
        <v>19</v>
      </c>
      <c r="AM5" s="121"/>
      <c r="AN5" s="121" t="s">
        <v>20</v>
      </c>
      <c r="AO5" s="121"/>
    </row>
    <row r="6" spans="1:42" ht="35.25" customHeight="1" x14ac:dyDescent="0.2">
      <c r="A6" s="120"/>
      <c r="B6" s="120"/>
      <c r="C6" s="120"/>
      <c r="D6" s="120"/>
      <c r="E6" s="120"/>
      <c r="F6" s="120"/>
      <c r="G6" s="120"/>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1" t="s">
        <v>21</v>
      </c>
      <c r="AI6" s="121" t="s">
        <v>22</v>
      </c>
      <c r="AJ6" s="121" t="s">
        <v>23</v>
      </c>
      <c r="AK6" s="121" t="s">
        <v>24</v>
      </c>
      <c r="AL6" s="121" t="s">
        <v>25</v>
      </c>
      <c r="AM6" s="121"/>
      <c r="AN6" s="121" t="s">
        <v>26</v>
      </c>
      <c r="AO6" s="121"/>
    </row>
    <row r="7" spans="1:42" ht="24.75" customHeight="1" x14ac:dyDescent="0.2">
      <c r="A7" s="675" t="s">
        <v>27</v>
      </c>
      <c r="B7" s="676"/>
      <c r="C7" s="677">
        <v>44446</v>
      </c>
      <c r="D7" s="678"/>
      <c r="E7" s="678"/>
      <c r="F7" s="676"/>
      <c r="G7" s="679"/>
      <c r="H7" s="678"/>
      <c r="I7" s="678"/>
      <c r="J7" s="678"/>
      <c r="K7" s="678"/>
      <c r="L7" s="676"/>
      <c r="M7" s="680" t="s">
        <v>28</v>
      </c>
      <c r="N7" s="678"/>
      <c r="O7" s="678"/>
      <c r="P7" s="678"/>
      <c r="Q7" s="678"/>
      <c r="R7" s="678"/>
      <c r="S7" s="678"/>
      <c r="T7" s="678"/>
      <c r="U7" s="678"/>
      <c r="V7" s="676"/>
      <c r="W7" s="122" t="s">
        <v>29</v>
      </c>
      <c r="X7" s="123"/>
      <c r="Y7" s="124" t="s">
        <v>30</v>
      </c>
      <c r="Z7" s="681"/>
      <c r="AA7" s="676"/>
      <c r="AB7" s="122" t="s">
        <v>32</v>
      </c>
      <c r="AC7" s="125" t="s">
        <v>31</v>
      </c>
      <c r="AD7" s="126" t="s">
        <v>33</v>
      </c>
      <c r="AE7" s="127"/>
      <c r="AF7" s="679"/>
      <c r="AG7" s="676"/>
      <c r="AH7" s="121" t="s">
        <v>34</v>
      </c>
      <c r="AI7" s="121" t="s">
        <v>35</v>
      </c>
      <c r="AJ7" s="121" t="s">
        <v>36</v>
      </c>
      <c r="AK7" s="121"/>
      <c r="AL7" s="121"/>
      <c r="AM7" s="121"/>
      <c r="AN7" s="121" t="s">
        <v>37</v>
      </c>
      <c r="AO7" s="121"/>
    </row>
    <row r="8" spans="1:42" ht="23.25" customHeight="1" x14ac:dyDescent="0.2">
      <c r="A8" s="682" t="s">
        <v>38</v>
      </c>
      <c r="B8" s="678"/>
      <c r="C8" s="678"/>
      <c r="D8" s="678"/>
      <c r="E8" s="678"/>
      <c r="F8" s="676"/>
      <c r="G8" s="682" t="s">
        <v>39</v>
      </c>
      <c r="H8" s="678"/>
      <c r="I8" s="678"/>
      <c r="J8" s="678"/>
      <c r="K8" s="678"/>
      <c r="L8" s="678"/>
      <c r="M8" s="678"/>
      <c r="N8" s="678"/>
      <c r="O8" s="678"/>
      <c r="P8" s="678"/>
      <c r="Q8" s="678"/>
      <c r="R8" s="678"/>
      <c r="S8" s="678"/>
      <c r="T8" s="678"/>
      <c r="U8" s="678"/>
      <c r="V8" s="678"/>
      <c r="W8" s="678"/>
      <c r="X8" s="678"/>
      <c r="Y8" s="678"/>
      <c r="Z8" s="678"/>
      <c r="AA8" s="678"/>
      <c r="AB8" s="676"/>
      <c r="AC8" s="683" t="s">
        <v>40</v>
      </c>
      <c r="AD8" s="686" t="s">
        <v>41</v>
      </c>
      <c r="AE8" s="687"/>
      <c r="AF8" s="687"/>
      <c r="AG8" s="687"/>
      <c r="AH8" s="121" t="s">
        <v>42</v>
      </c>
      <c r="AI8" s="121" t="s">
        <v>43</v>
      </c>
      <c r="AJ8" s="121"/>
      <c r="AK8" s="121"/>
      <c r="AL8" s="121"/>
      <c r="AM8" s="121"/>
      <c r="AN8" s="121" t="s">
        <v>44</v>
      </c>
      <c r="AO8" s="121"/>
    </row>
    <row r="9" spans="1:42" ht="14.25" customHeight="1" x14ac:dyDescent="0.2">
      <c r="A9" s="683" t="s">
        <v>45</v>
      </c>
      <c r="B9" s="683" t="s">
        <v>46</v>
      </c>
      <c r="C9" s="683" t="s">
        <v>47</v>
      </c>
      <c r="D9" s="683" t="s">
        <v>2</v>
      </c>
      <c r="E9" s="683" t="s">
        <v>48</v>
      </c>
      <c r="F9" s="683" t="s">
        <v>49</v>
      </c>
      <c r="G9" s="682" t="s">
        <v>50</v>
      </c>
      <c r="H9" s="678"/>
      <c r="I9" s="678"/>
      <c r="J9" s="676"/>
      <c r="K9" s="682" t="s">
        <v>51</v>
      </c>
      <c r="L9" s="678"/>
      <c r="M9" s="678"/>
      <c r="N9" s="678"/>
      <c r="O9" s="678"/>
      <c r="P9" s="678"/>
      <c r="Q9" s="678"/>
      <c r="R9" s="678"/>
      <c r="S9" s="678"/>
      <c r="T9" s="676"/>
      <c r="U9" s="682" t="s">
        <v>52</v>
      </c>
      <c r="V9" s="678"/>
      <c r="W9" s="678"/>
      <c r="X9" s="678"/>
      <c r="Y9" s="678"/>
      <c r="Z9" s="678"/>
      <c r="AA9" s="678"/>
      <c r="AB9" s="676"/>
      <c r="AC9" s="684"/>
      <c r="AD9" s="688"/>
      <c r="AE9" s="689"/>
      <c r="AF9" s="689"/>
      <c r="AG9" s="687"/>
      <c r="AH9" s="121" t="s">
        <v>53</v>
      </c>
      <c r="AI9" s="121" t="s">
        <v>54</v>
      </c>
      <c r="AJ9" s="121" t="s">
        <v>55</v>
      </c>
      <c r="AK9" s="128"/>
      <c r="AL9" s="128"/>
      <c r="AM9" s="128"/>
      <c r="AN9" s="128"/>
      <c r="AO9" s="128"/>
    </row>
    <row r="10" spans="1:42" ht="20.25" customHeight="1" x14ac:dyDescent="0.2">
      <c r="A10" s="684"/>
      <c r="B10" s="684"/>
      <c r="C10" s="684"/>
      <c r="D10" s="684"/>
      <c r="E10" s="684"/>
      <c r="F10" s="684"/>
      <c r="G10" s="692" t="s">
        <v>56</v>
      </c>
      <c r="H10" s="691"/>
      <c r="I10" s="691"/>
      <c r="J10" s="693"/>
      <c r="K10" s="683" t="s">
        <v>57</v>
      </c>
      <c r="L10" s="683" t="s">
        <v>58</v>
      </c>
      <c r="M10" s="683" t="s">
        <v>59</v>
      </c>
      <c r="N10" s="683" t="s">
        <v>60</v>
      </c>
      <c r="O10" s="683" t="s">
        <v>61</v>
      </c>
      <c r="P10" s="694" t="s">
        <v>62</v>
      </c>
      <c r="Q10" s="683" t="s">
        <v>63</v>
      </c>
      <c r="R10" s="683" t="s">
        <v>64</v>
      </c>
      <c r="S10" s="683" t="s">
        <v>65</v>
      </c>
      <c r="T10" s="683" t="s">
        <v>66</v>
      </c>
      <c r="U10" s="694" t="s">
        <v>67</v>
      </c>
      <c r="V10" s="683" t="s">
        <v>68</v>
      </c>
      <c r="W10" s="683" t="s">
        <v>69</v>
      </c>
      <c r="X10" s="683" t="s">
        <v>70</v>
      </c>
      <c r="Y10" s="682" t="s">
        <v>71</v>
      </c>
      <c r="Z10" s="678"/>
      <c r="AA10" s="678"/>
      <c r="AB10" s="676"/>
      <c r="AC10" s="684"/>
      <c r="AD10" s="690"/>
      <c r="AE10" s="691"/>
      <c r="AF10" s="691"/>
      <c r="AG10" s="691"/>
      <c r="AH10" s="128" t="s">
        <v>72</v>
      </c>
      <c r="AI10" s="128" t="s">
        <v>73</v>
      </c>
      <c r="AJ10" s="128" t="s">
        <v>74</v>
      </c>
      <c r="AK10" s="128"/>
      <c r="AL10" s="128" t="s">
        <v>75</v>
      </c>
      <c r="AM10" s="128"/>
      <c r="AN10" s="128"/>
      <c r="AO10" s="121" t="s">
        <v>76</v>
      </c>
    </row>
    <row r="11" spans="1:42" ht="35.25" customHeight="1" thickBot="1" x14ac:dyDescent="0.25">
      <c r="A11" s="684"/>
      <c r="B11" s="685"/>
      <c r="C11" s="684"/>
      <c r="D11" s="684"/>
      <c r="E11" s="684"/>
      <c r="F11" s="684"/>
      <c r="G11" s="129" t="s">
        <v>1</v>
      </c>
      <c r="H11" s="129" t="s">
        <v>0</v>
      </c>
      <c r="I11" s="129"/>
      <c r="J11" s="130" t="s">
        <v>77</v>
      </c>
      <c r="K11" s="685"/>
      <c r="L11" s="685"/>
      <c r="M11" s="685"/>
      <c r="N11" s="685"/>
      <c r="O11" s="685"/>
      <c r="P11" s="685"/>
      <c r="Q11" s="685"/>
      <c r="R11" s="685"/>
      <c r="S11" s="685"/>
      <c r="T11" s="685"/>
      <c r="U11" s="685"/>
      <c r="V11" s="685"/>
      <c r="W11" s="685"/>
      <c r="X11" s="685"/>
      <c r="Y11" s="131" t="s">
        <v>78</v>
      </c>
      <c r="Z11" s="131" t="s">
        <v>79</v>
      </c>
      <c r="AA11" s="132" t="s">
        <v>80</v>
      </c>
      <c r="AB11" s="132" t="s">
        <v>81</v>
      </c>
      <c r="AC11" s="685"/>
      <c r="AD11" s="132" t="s">
        <v>82</v>
      </c>
      <c r="AE11" s="132" t="s">
        <v>83</v>
      </c>
      <c r="AF11" s="132" t="s">
        <v>84</v>
      </c>
      <c r="AG11" s="132" t="s">
        <v>85</v>
      </c>
      <c r="AH11" s="133" t="s">
        <v>86</v>
      </c>
      <c r="AI11" s="133" t="s">
        <v>8</v>
      </c>
      <c r="AJ11" s="133"/>
      <c r="AK11" s="133"/>
      <c r="AL11" s="133" t="s">
        <v>87</v>
      </c>
      <c r="AM11" s="133"/>
      <c r="AN11" s="133"/>
      <c r="AO11" s="134" t="s">
        <v>88</v>
      </c>
    </row>
    <row r="12" spans="1:42" ht="24" customHeight="1" x14ac:dyDescent="0.2">
      <c r="A12" s="695" t="s">
        <v>418</v>
      </c>
      <c r="B12" s="698" t="s">
        <v>419</v>
      </c>
      <c r="C12" s="701" t="s">
        <v>420</v>
      </c>
      <c r="D12" s="704" t="s">
        <v>15</v>
      </c>
      <c r="E12" s="707" t="s">
        <v>421</v>
      </c>
      <c r="F12" s="701" t="s">
        <v>422</v>
      </c>
      <c r="G12" s="710" t="s">
        <v>14</v>
      </c>
      <c r="H12" s="710" t="s">
        <v>87</v>
      </c>
      <c r="I12" s="135" t="str">
        <f>CONCATENATE(G12,H12)</f>
        <v>POSIBLEMENOR</v>
      </c>
      <c r="J12" s="698" t="str">
        <f>I13</f>
        <v>3. MODERADO</v>
      </c>
      <c r="K12" s="767" t="s">
        <v>423</v>
      </c>
      <c r="L12" s="136" t="s">
        <v>94</v>
      </c>
      <c r="M12" s="137" t="s">
        <v>3</v>
      </c>
      <c r="N12" s="138">
        <f>IF(M12="ASIGNADO",15,IF(M12="NO ASIGNADO",0,""))</f>
        <v>15</v>
      </c>
      <c r="O12" s="757">
        <f>SUM(N12:N18)</f>
        <v>100</v>
      </c>
      <c r="P12" s="698" t="s">
        <v>72</v>
      </c>
      <c r="Q12" s="744">
        <f>IF(Q15="DÉBIL",0,IF(Q15="MODERADO",50,IF(Q15="FUERTE",100,"")))</f>
        <v>100</v>
      </c>
      <c r="R12" s="719"/>
      <c r="S12" s="751" t="s">
        <v>95</v>
      </c>
      <c r="T12" s="751" t="s">
        <v>95</v>
      </c>
      <c r="U12" s="753" t="s">
        <v>88</v>
      </c>
      <c r="V12" s="710" t="s">
        <v>114</v>
      </c>
      <c r="W12" s="719" t="s">
        <v>424</v>
      </c>
      <c r="X12" s="735" t="s">
        <v>425</v>
      </c>
      <c r="Y12" s="738" t="s">
        <v>426</v>
      </c>
      <c r="Z12" s="741" t="s">
        <v>427</v>
      </c>
      <c r="AA12" s="744" t="s">
        <v>100</v>
      </c>
      <c r="AB12" s="745" t="s">
        <v>428</v>
      </c>
      <c r="AC12" s="748">
        <v>44438</v>
      </c>
      <c r="AD12" s="713" t="s">
        <v>805</v>
      </c>
      <c r="AE12" s="716" t="s">
        <v>429</v>
      </c>
      <c r="AF12" s="719" t="s">
        <v>430</v>
      </c>
      <c r="AG12" s="722" t="s">
        <v>431</v>
      </c>
      <c r="AH12" s="121" t="s">
        <v>104</v>
      </c>
      <c r="AI12" s="121" t="s">
        <v>105</v>
      </c>
      <c r="AJ12" s="121" t="s">
        <v>13</v>
      </c>
      <c r="AK12" s="121" t="s">
        <v>76</v>
      </c>
      <c r="AL12" s="121" t="s">
        <v>13</v>
      </c>
      <c r="AM12" s="121"/>
      <c r="AN12" s="121" t="s">
        <v>100</v>
      </c>
      <c r="AO12" s="121" t="s">
        <v>106</v>
      </c>
      <c r="AP12" s="5" t="s">
        <v>432</v>
      </c>
    </row>
    <row r="13" spans="1:42" ht="99.75" customHeight="1" x14ac:dyDescent="0.2">
      <c r="A13" s="696"/>
      <c r="B13" s="699"/>
      <c r="C13" s="702"/>
      <c r="D13" s="705"/>
      <c r="E13" s="708"/>
      <c r="F13" s="702"/>
      <c r="G13" s="711"/>
      <c r="H13" s="711"/>
      <c r="I13" s="139" t="str">
        <f>IF(I12="RARA VEZINSIGNIFICANTE","1. BAJO",IF(I12="RARA VEZMENOR","2. BAJO",IF(I12="IMPROBABLEINSIGNIFICANTE","3. BAJO",IF(I12="IMPROBABLEMENOR","4. BAJO",IF(I12="POSIBLEINSIGNIFICANTE","5. BAJO",IF(I12="RARA VEZMODERADO","1. MODERADO",IF(I12="IMPROBABLEMODERADO","2. MODERADO",IF(I12="POSIBLEMENOR","3. MODERADO",IF(I12="PROBABLEINSIGNIFICANTE","4. MODERADO",IF(I12="RARA VEZMAYOR","1. ALTO",IF(I12="IMPROBABLEMAYOR","2. ALTO",IF(I12="POSIBLEMODERADO","3. ALTO",IF(I12="PROBABLEMENOR","4. ALTO",IF(I12="PROBABLEMODERADO","5. ALTO",IF(I12="CASI SEGUROINSIGNIFICANTE","6. ALTO",IF(I12="CASI SEGUROMENOR","7. ALTO",IF(I12="RARA VEZCATASTRÓFICO","1. EXTREMO",IF(I12="IMPROBABLECATASTRÓFICO","2. EXTREMO",IF(I12="POSIBLEMAYOR","3. EXTREMO",IF(I12="POSIBLECATASTRÓFICO","4. EXTREMO",IF(I12="PROBABLEMAYOR","5. EXTREMO",IF(I12="PROBABLECATASTRÓFICO","6. EXTREMO",IF(I12="CASI SEGUROMODERADO","7. EXTREMO",IF(I12="CASI SEGUROMAYOR","8. EXTREMO",IF(I12="CASI SEGUROCATASTRÓFICO","9. EXTREMO","")))))))))))))))))))))))))</f>
        <v>3. MODERADO</v>
      </c>
      <c r="J13" s="699"/>
      <c r="K13" s="768"/>
      <c r="L13" s="140" t="s">
        <v>107</v>
      </c>
      <c r="M13" s="141" t="s">
        <v>11</v>
      </c>
      <c r="N13" s="142">
        <f>IF(M13="ADECUADO",15,IF(M13="INADECUADO",0,""))</f>
        <v>15</v>
      </c>
      <c r="O13" s="758"/>
      <c r="P13" s="699"/>
      <c r="Q13" s="729"/>
      <c r="R13" s="720"/>
      <c r="S13" s="752"/>
      <c r="T13" s="752"/>
      <c r="U13" s="754"/>
      <c r="V13" s="711"/>
      <c r="W13" s="720"/>
      <c r="X13" s="736"/>
      <c r="Y13" s="739"/>
      <c r="Z13" s="742"/>
      <c r="AA13" s="729"/>
      <c r="AB13" s="746"/>
      <c r="AC13" s="749"/>
      <c r="AD13" s="714"/>
      <c r="AE13" s="717"/>
      <c r="AF13" s="720"/>
      <c r="AG13" s="723"/>
      <c r="AH13" s="121" t="s">
        <v>95</v>
      </c>
      <c r="AI13" s="121" t="s">
        <v>108</v>
      </c>
      <c r="AJ13" s="121"/>
      <c r="AK13" s="121"/>
      <c r="AL13" s="121" t="s">
        <v>18</v>
      </c>
      <c r="AM13" s="121"/>
      <c r="AN13" s="121" t="s">
        <v>109</v>
      </c>
      <c r="AO13" s="121" t="s">
        <v>96</v>
      </c>
    </row>
    <row r="14" spans="1:42" ht="83.25" customHeight="1" x14ac:dyDescent="0.2">
      <c r="A14" s="696"/>
      <c r="B14" s="699"/>
      <c r="C14" s="702"/>
      <c r="D14" s="705"/>
      <c r="E14" s="709"/>
      <c r="F14" s="702"/>
      <c r="G14" s="711"/>
      <c r="H14" s="711"/>
      <c r="I14" s="139" t="str">
        <f>IF(OR(I13="1. BAJO",I13="2. BAJO",I13="3. BAJO",I13="4. BAJO",I13="5. BAJO"),"BAJO",IF(OR(I13="1. MODERADO",I13="2. MODERADO",I13="3. MODERADO",I13="4. MODERADO"),"MODERADO",IF(OR(I13="1. ALTO",I13="2. ALTO",I13="3. ALTO",I13="4. ALTO",I13="5. ALTO",I13="6. ALTO",I13="7. ALTO"),"ALTO",IF(OR(I13="1. EXTREMO",I13="2. EXTREMO",I13="3. EXTREMO",I13="4. EXTREMO",I13="5. EXTREMO",I13="6. EXTREMO",I13="7. EXTREMO",I13="8. EXTREMO",I13="9. EXTREMO"),"EXTREMO",""))))</f>
        <v>MODERADO</v>
      </c>
      <c r="J14" s="699"/>
      <c r="K14" s="768"/>
      <c r="L14" s="143" t="s">
        <v>110</v>
      </c>
      <c r="M14" s="141" t="s">
        <v>16</v>
      </c>
      <c r="N14" s="142">
        <f>IF(M14="OPORTUNA",15,IF(M14="INOPORTUNA",0,""))</f>
        <v>15</v>
      </c>
      <c r="O14" s="759"/>
      <c r="P14" s="699"/>
      <c r="Q14" s="770"/>
      <c r="R14" s="720"/>
      <c r="S14" s="144" t="s">
        <v>111</v>
      </c>
      <c r="T14" s="144" t="s">
        <v>112</v>
      </c>
      <c r="U14" s="754"/>
      <c r="V14" s="711"/>
      <c r="W14" s="720"/>
      <c r="X14" s="736"/>
      <c r="Y14" s="739"/>
      <c r="Z14" s="742"/>
      <c r="AA14" s="729"/>
      <c r="AB14" s="746"/>
      <c r="AC14" s="749"/>
      <c r="AD14" s="714"/>
      <c r="AE14" s="717"/>
      <c r="AF14" s="721"/>
      <c r="AG14" s="723"/>
      <c r="AH14" s="121" t="s">
        <v>113</v>
      </c>
      <c r="AI14" s="121" t="s">
        <v>114</v>
      </c>
      <c r="AJ14" s="121" t="s">
        <v>97</v>
      </c>
      <c r="AK14" s="121" t="s">
        <v>115</v>
      </c>
      <c r="AL14" s="121" t="s">
        <v>24</v>
      </c>
      <c r="AM14" s="121"/>
      <c r="AN14" s="121"/>
      <c r="AO14" s="121" t="s">
        <v>116</v>
      </c>
    </row>
    <row r="15" spans="1:42" ht="24" customHeight="1" x14ac:dyDescent="0.2">
      <c r="A15" s="696"/>
      <c r="B15" s="699"/>
      <c r="C15" s="702"/>
      <c r="D15" s="705"/>
      <c r="E15" s="145" t="s">
        <v>117</v>
      </c>
      <c r="F15" s="702"/>
      <c r="G15" s="711"/>
      <c r="H15" s="711"/>
      <c r="I15" s="139"/>
      <c r="J15" s="699"/>
      <c r="K15" s="768"/>
      <c r="L15" s="140" t="s">
        <v>217</v>
      </c>
      <c r="M15" s="141" t="s">
        <v>119</v>
      </c>
      <c r="N15" s="142">
        <f>IF(M15="PREVENIR",15,IF(M15="DETECTAR",10,IF(M15="NO ES UN CONTROL",0,"")))</f>
        <v>15</v>
      </c>
      <c r="O15" s="725" t="str">
        <f>IF(O12&lt;86,"DÉBIL",IF(O12&lt;96,"MODERADO",IF(O12&lt;101,"FUERTE","")))</f>
        <v>FUERTE</v>
      </c>
      <c r="P15" s="699"/>
      <c r="Q15" s="728" t="str">
        <f>IF(AND(O15="FUERTE",P12="FUERTE (SIEMPRE SE EJECUTA)"),"FUERTE",IF(OR(O15="DÉBIL",P12="DÉBIL (NO SE EJECUTA)"),"DÉBIL",IF(OR(O15="MODERADO",P12="MODERADO (ALGUNAS VECES)"),"MODERADO")))</f>
        <v>FUERTE</v>
      </c>
      <c r="R15" s="729" t="str">
        <f>IF(AND(O15="FUERTE",P12="FUERTE (SIEMPRE SE EJECUTA)"),"NO","SÍ")</f>
        <v>NO</v>
      </c>
      <c r="S15" s="731">
        <f>IF(AND($Q$15="FUERTE",$S$12="DIRECTAMENTE",$T$12="DIRECTAMENTE"),2,IF(AND($Q$15="FUERTE",$S$12="DIRECTAMENTE",$T$12="INDIRECTAMENTE"),2,IF(AND($Q$15="FUERTE",$S$12="DIRECTAMENTE",$T$12="NO DISMINUYE"),2,IF(AND($Q$15="FUERTE",$S$12="NO DISMINUYE",$T$12="DIRECTAMENTE"),0,IF(AND($Q$15="MODERADO",$S$12="DIRECTAMENTE",$T$12="DIRECTAMENTE"),1,IF(AND($Q$15="MODERADO",$S$12="DIRECTAMENTE",$T$12="INDIRECTAMENTE"),1,IF(AND($Q$15="MODERADO",$S$12="DIRECTAMENTE",$T$12="NO DISMINUYE"),1,IF(AND($Q$15="MODERADO",$S$12="NO DISMINUYE",$T$12="DIRECTAMENTE"),0,"N/A"))))))))</f>
        <v>2</v>
      </c>
      <c r="T15" s="731">
        <f>IF(AND($Q$15="FUERTE",$S$12="DIRECTAMENTE",$T$12="DIRECTAMENTE"),2,IF(AND($Q$15="FUERTE",$S$12="DIRECTAMENTE",$T$12="INDIRECTAMENTE"),1,IF(AND($Q$15="FUERTE",$S$12="DIRECTAMENTE",$T$12="NO DISMINUYE"),0,IF(AND($Q$15="FUERTE",$S$12="NO DISMINUYE",$T$12="DIRECTAMENTE"),2,IF(AND($Q$15="MODERADO",$S$12="DIRECTAMENTE",$T$12="DIRECTAMENTE"),1,IF(AND($Q$15="MODERADO",$S$12="DIRECTAMENTE",$T$12="INDIRECTAMENTE"),0,IF(AND($Q$15="MODERADO",$S$12="DIRECTAMENTE",$T$12="NO DISMINUYE"),0,IF(AND($Q$15="MODERADO",$S$12="NO DISMINUYE",$T$12="DIRECTAMENTE"),1,"N/A"))))))))</f>
        <v>2</v>
      </c>
      <c r="U15" s="754"/>
      <c r="V15" s="711"/>
      <c r="W15" s="720"/>
      <c r="X15" s="736"/>
      <c r="Y15" s="739"/>
      <c r="Z15" s="743"/>
      <c r="AA15" s="729"/>
      <c r="AB15" s="746"/>
      <c r="AC15" s="749"/>
      <c r="AD15" s="714"/>
      <c r="AE15" s="717"/>
      <c r="AF15" s="732" t="s">
        <v>433</v>
      </c>
      <c r="AG15" s="723"/>
      <c r="AH15" s="121" t="s">
        <v>95</v>
      </c>
      <c r="AI15" s="121"/>
      <c r="AJ15" s="121"/>
      <c r="AK15" s="121"/>
      <c r="AL15" s="121"/>
      <c r="AM15" s="121"/>
      <c r="AN15" s="121"/>
      <c r="AO15" s="121" t="s">
        <v>121</v>
      </c>
    </row>
    <row r="16" spans="1:42" ht="138.75" customHeight="1" x14ac:dyDescent="0.2">
      <c r="A16" s="696"/>
      <c r="B16" s="699"/>
      <c r="C16" s="702"/>
      <c r="D16" s="705"/>
      <c r="E16" s="760" t="s">
        <v>806</v>
      </c>
      <c r="F16" s="702"/>
      <c r="G16" s="711"/>
      <c r="H16" s="711"/>
      <c r="I16" s="139"/>
      <c r="J16" s="699"/>
      <c r="K16" s="768"/>
      <c r="L16" s="140" t="s">
        <v>123</v>
      </c>
      <c r="M16" s="141" t="s">
        <v>34</v>
      </c>
      <c r="N16" s="142">
        <f>IF(M16="CONFIABLE",15,IF(M16="NO CONFIABLE",0,""))</f>
        <v>15</v>
      </c>
      <c r="O16" s="726"/>
      <c r="P16" s="699"/>
      <c r="Q16" s="705"/>
      <c r="R16" s="729"/>
      <c r="S16" s="729"/>
      <c r="T16" s="729"/>
      <c r="U16" s="754"/>
      <c r="V16" s="711"/>
      <c r="W16" s="720"/>
      <c r="X16" s="736"/>
      <c r="Y16" s="739"/>
      <c r="Z16" s="146" t="s">
        <v>124</v>
      </c>
      <c r="AA16" s="729"/>
      <c r="AB16" s="746"/>
      <c r="AC16" s="749"/>
      <c r="AD16" s="714"/>
      <c r="AE16" s="717"/>
      <c r="AF16" s="733"/>
      <c r="AG16" s="723"/>
      <c r="AH16" s="121" t="s">
        <v>125</v>
      </c>
      <c r="AI16" s="121"/>
      <c r="AJ16" s="121" t="s">
        <v>21</v>
      </c>
      <c r="AK16" s="121" t="s">
        <v>119</v>
      </c>
      <c r="AL16" s="121" t="s">
        <v>22</v>
      </c>
      <c r="AM16" s="121"/>
      <c r="AN16" s="121"/>
      <c r="AO16" s="121" t="s">
        <v>126</v>
      </c>
    </row>
    <row r="17" spans="1:41" ht="94.5" customHeight="1" x14ac:dyDescent="0.2">
      <c r="A17" s="696"/>
      <c r="B17" s="699"/>
      <c r="C17" s="702"/>
      <c r="D17" s="705"/>
      <c r="E17" s="708"/>
      <c r="F17" s="702"/>
      <c r="G17" s="711"/>
      <c r="H17" s="711"/>
      <c r="I17" s="139"/>
      <c r="J17" s="699"/>
      <c r="K17" s="768"/>
      <c r="L17" s="140" t="s">
        <v>127</v>
      </c>
      <c r="M17" s="141" t="s">
        <v>42</v>
      </c>
      <c r="N17" s="142">
        <f>IF(M17="SE INVESTIGAN Y SE RESUELVEN OPORTUNAMENTE",15,IF(M17="NO SE INVESTIGAN Y SE RESUELVEN OPORTUNAMENTE",0,""))</f>
        <v>15</v>
      </c>
      <c r="O17" s="726"/>
      <c r="P17" s="699"/>
      <c r="Q17" s="705"/>
      <c r="R17" s="729"/>
      <c r="S17" s="729"/>
      <c r="T17" s="729"/>
      <c r="U17" s="754"/>
      <c r="V17" s="711"/>
      <c r="W17" s="720"/>
      <c r="X17" s="736"/>
      <c r="Y17" s="739"/>
      <c r="Z17" s="762" t="s">
        <v>218</v>
      </c>
      <c r="AA17" s="729"/>
      <c r="AB17" s="746"/>
      <c r="AC17" s="749"/>
      <c r="AD17" s="714"/>
      <c r="AE17" s="717"/>
      <c r="AF17" s="733"/>
      <c r="AG17" s="723"/>
      <c r="AH17" s="121" t="s">
        <v>108</v>
      </c>
      <c r="AI17" s="121"/>
      <c r="AJ17" s="121"/>
      <c r="AK17" s="121"/>
      <c r="AL17" s="121"/>
      <c r="AM17" s="121"/>
      <c r="AN17" s="121"/>
      <c r="AO17" s="121" t="s">
        <v>129</v>
      </c>
    </row>
    <row r="18" spans="1:41" ht="105.75" customHeight="1" thickBot="1" x14ac:dyDescent="0.25">
      <c r="A18" s="697"/>
      <c r="B18" s="700"/>
      <c r="C18" s="703"/>
      <c r="D18" s="706"/>
      <c r="E18" s="761"/>
      <c r="F18" s="703"/>
      <c r="G18" s="712"/>
      <c r="H18" s="712"/>
      <c r="I18" s="147"/>
      <c r="J18" s="700"/>
      <c r="K18" s="769"/>
      <c r="L18" s="148" t="s">
        <v>130</v>
      </c>
      <c r="M18" s="149" t="s">
        <v>53</v>
      </c>
      <c r="N18" s="150">
        <f>IF(M18="COMPLETA",10,IF(M18="INCOMPLETA",5,IF(M18="NO EXISTE",0,"")))</f>
        <v>10</v>
      </c>
      <c r="O18" s="727"/>
      <c r="P18" s="700"/>
      <c r="Q18" s="706"/>
      <c r="R18" s="730"/>
      <c r="S18" s="730"/>
      <c r="T18" s="730"/>
      <c r="U18" s="755"/>
      <c r="V18" s="712"/>
      <c r="W18" s="756"/>
      <c r="X18" s="737"/>
      <c r="Y18" s="740"/>
      <c r="Z18" s="763"/>
      <c r="AA18" s="730"/>
      <c r="AB18" s="747"/>
      <c r="AC18" s="750"/>
      <c r="AD18" s="715"/>
      <c r="AE18" s="718"/>
      <c r="AF18" s="734"/>
      <c r="AG18" s="724"/>
      <c r="AH18" s="121"/>
      <c r="AI18" s="121"/>
      <c r="AJ18" s="121"/>
      <c r="AK18" s="121"/>
      <c r="AL18" s="121"/>
      <c r="AM18" s="121"/>
      <c r="AN18" s="121"/>
      <c r="AO18" s="121" t="s">
        <v>131</v>
      </c>
    </row>
    <row r="19" spans="1:41" ht="24" customHeight="1" x14ac:dyDescent="0.2">
      <c r="A19" s="764" t="s">
        <v>418</v>
      </c>
      <c r="B19" s="698" t="s">
        <v>419</v>
      </c>
      <c r="C19" s="701" t="s">
        <v>434</v>
      </c>
      <c r="D19" s="704" t="s">
        <v>15</v>
      </c>
      <c r="E19" s="707" t="s">
        <v>435</v>
      </c>
      <c r="F19" s="701" t="s">
        <v>436</v>
      </c>
      <c r="G19" s="710" t="s">
        <v>14</v>
      </c>
      <c r="H19" s="710" t="s">
        <v>87</v>
      </c>
      <c r="I19" s="151" t="str">
        <f>CONCATENATE(G19,H19)</f>
        <v>POSIBLEMENOR</v>
      </c>
      <c r="J19" s="698" t="str">
        <f>I20</f>
        <v>3. MODERADO</v>
      </c>
      <c r="K19" s="767" t="s">
        <v>437</v>
      </c>
      <c r="L19" s="152" t="s">
        <v>94</v>
      </c>
      <c r="M19" s="153" t="s">
        <v>3</v>
      </c>
      <c r="N19" s="154">
        <f>IF(M19="ASIGNADO",15,IF(M19="NO ASIGNADO",0,""))</f>
        <v>15</v>
      </c>
      <c r="O19" s="757">
        <f>SUM(N19:N25)</f>
        <v>100</v>
      </c>
      <c r="P19" s="698" t="s">
        <v>72</v>
      </c>
      <c r="Q19" s="744">
        <f>IF(Q22="DÉBIL",0,IF(Q22="MODERADO",50,IF(Q22="FUERTE",100,"")))</f>
        <v>100</v>
      </c>
      <c r="R19" s="719"/>
      <c r="S19" s="751" t="s">
        <v>95</v>
      </c>
      <c r="T19" s="751" t="s">
        <v>95</v>
      </c>
      <c r="U19" s="753" t="s">
        <v>88</v>
      </c>
      <c r="V19" s="710" t="s">
        <v>97</v>
      </c>
      <c r="W19" s="776" t="s">
        <v>424</v>
      </c>
      <c r="X19" s="779" t="s">
        <v>438</v>
      </c>
      <c r="Y19" s="772" t="s">
        <v>439</v>
      </c>
      <c r="Z19" s="741" t="s">
        <v>427</v>
      </c>
      <c r="AA19" s="744" t="s">
        <v>109</v>
      </c>
      <c r="AB19" s="745" t="s">
        <v>440</v>
      </c>
      <c r="AC19" s="773">
        <v>44438</v>
      </c>
      <c r="AD19" s="713" t="s">
        <v>807</v>
      </c>
      <c r="AE19" s="716" t="s">
        <v>429</v>
      </c>
      <c r="AF19" s="713" t="s">
        <v>441</v>
      </c>
      <c r="AG19" s="722" t="s">
        <v>442</v>
      </c>
      <c r="AH19" s="121"/>
      <c r="AI19" s="121"/>
      <c r="AJ19" s="121"/>
      <c r="AK19" s="121"/>
      <c r="AL19" s="121"/>
      <c r="AM19" s="121"/>
      <c r="AN19" s="121"/>
      <c r="AO19" s="121"/>
    </row>
    <row r="20" spans="1:41" ht="24" customHeight="1" x14ac:dyDescent="0.2">
      <c r="A20" s="765"/>
      <c r="B20" s="699"/>
      <c r="C20" s="702"/>
      <c r="D20" s="705"/>
      <c r="E20" s="708"/>
      <c r="F20" s="702"/>
      <c r="G20" s="711"/>
      <c r="H20" s="711"/>
      <c r="I20" s="139" t="str">
        <f>IF(I19="RARA VEZINSIGNIFICANTE","1. BAJO",IF(I19="RARA VEZMENOR","2. BAJO",IF(I19="IMPROBABLEINSIGNIFICANTE","3. BAJO",IF(I19="IMPROBABLEMENOR","4. BAJO",IF(I19="POSIBLEINSIGNIFICANTE","5. BAJO",IF(I19="RARA VEZMODERADO","1. MODERADO",IF(I19="IMPROBABLEMODERADO","2. MODERADO",IF(I19="POSIBLEMENOR","3. MODERADO",IF(I19="PROBABLEINSIGNIFICANTE","4. MODERADO",IF(I19="RARA VEZMAYOR","1. ALTO",IF(I19="IMPROBABLEMAYOR","2. ALTO",IF(I19="POSIBLEMODERADO","3. ALTO",IF(I19="PROBABLEMENOR","4. ALTO",IF(I19="PROBABLEMODERADO","5. ALTO",IF(I19="CASI SEGUROINSIGNIFICANTE","6. ALTO",IF(I19="CASI SEGUROMENOR","7. ALTO",IF(I19="RARA VEZCATASTRÓFICO","1. EXTREMO",IF(I19="IMPROBABLECATASTRÓFICO","2. EXTREMO",IF(I19="POSIBLEMAYOR","3. EXTREMO",IF(I19="POSIBLECATASTRÓFICO","4. EXTREMO",IF(I19="PROBABLEMAYOR","5. EXTREMO",IF(I19="PROBABLECATASTRÓFICO","6. EXTREMO",IF(I19="CASI SEGUROMODERADO","7. EXTREMO",IF(I19="CASI SEGUROMAYOR","8. EXTREMO",IF(I19="CASI SEGUROCATASTRÓFICO","9. EXTREMO","")))))))))))))))))))))))))</f>
        <v>3. MODERADO</v>
      </c>
      <c r="J20" s="699"/>
      <c r="K20" s="768"/>
      <c r="L20" s="140" t="s">
        <v>107</v>
      </c>
      <c r="M20" s="141" t="s">
        <v>11</v>
      </c>
      <c r="N20" s="142">
        <f>IF(M20="ADECUADO",15,IF(M20="INADECUADO",0,""))</f>
        <v>15</v>
      </c>
      <c r="O20" s="758"/>
      <c r="P20" s="699"/>
      <c r="Q20" s="729"/>
      <c r="R20" s="720"/>
      <c r="S20" s="752"/>
      <c r="T20" s="752"/>
      <c r="U20" s="754"/>
      <c r="V20" s="711"/>
      <c r="W20" s="777"/>
      <c r="X20" s="780"/>
      <c r="Y20" s="772"/>
      <c r="Z20" s="742"/>
      <c r="AA20" s="729"/>
      <c r="AB20" s="746"/>
      <c r="AC20" s="774"/>
      <c r="AD20" s="714"/>
      <c r="AE20" s="717"/>
      <c r="AF20" s="714"/>
      <c r="AG20" s="723"/>
      <c r="AH20" s="121"/>
      <c r="AI20" s="121"/>
      <c r="AJ20" s="121"/>
      <c r="AK20" s="121"/>
      <c r="AL20" s="121"/>
      <c r="AM20" s="121"/>
      <c r="AN20" s="121"/>
      <c r="AO20" s="121"/>
    </row>
    <row r="21" spans="1:41" ht="24" customHeight="1" x14ac:dyDescent="0.2">
      <c r="A21" s="765"/>
      <c r="B21" s="699"/>
      <c r="C21" s="702"/>
      <c r="D21" s="705"/>
      <c r="E21" s="709"/>
      <c r="F21" s="702"/>
      <c r="G21" s="711"/>
      <c r="H21" s="711"/>
      <c r="I21" s="139" t="str">
        <f>IF(OR(I20="1. BAJO",I20="2. BAJO",I20="3. BAJO",I20="4. BAJO",I20="5. BAJO"),"BAJO",IF(OR(I20="1. MODERADO",I20="2. MODERADO",I20="3. MODERADO",I20="4. MODERADO"),"MODERADO",IF(OR(I20="1. ALTO",I20="2. ALTO",I20="3. ALTO",I20="4. ALTO",I20="5. ALTO",I20="6. ALTO",I20="7. ALTO"),"ALTO",IF(OR(I20="1. EXTREMO",I20="2. EXTREMO",I20="3. EXTREMO",I20="4. EXTREMO",I20="5. EXTREMO",I20="6. EXTREMO",I20="7. EXTREMO",I20="8. EXTREMO",I20="9. EXTREMO"),"EXTREMO",""))))</f>
        <v>MODERADO</v>
      </c>
      <c r="J21" s="699"/>
      <c r="K21" s="768"/>
      <c r="L21" s="143" t="s">
        <v>110</v>
      </c>
      <c r="M21" s="141" t="s">
        <v>16</v>
      </c>
      <c r="N21" s="142">
        <f>IF(M21="OPORTUNA",15,IF(M21="INOPORTUNA",0,""))</f>
        <v>15</v>
      </c>
      <c r="O21" s="759"/>
      <c r="P21" s="699"/>
      <c r="Q21" s="770"/>
      <c r="R21" s="720"/>
      <c r="S21" s="155" t="s">
        <v>111</v>
      </c>
      <c r="T21" s="155" t="s">
        <v>112</v>
      </c>
      <c r="U21" s="754"/>
      <c r="V21" s="711"/>
      <c r="W21" s="777"/>
      <c r="X21" s="780"/>
      <c r="Y21" s="772"/>
      <c r="Z21" s="742"/>
      <c r="AA21" s="729"/>
      <c r="AB21" s="746"/>
      <c r="AC21" s="774"/>
      <c r="AD21" s="714"/>
      <c r="AE21" s="717"/>
      <c r="AF21" s="771"/>
      <c r="AG21" s="723"/>
      <c r="AH21" s="121"/>
      <c r="AI21" s="121"/>
      <c r="AJ21" s="121"/>
      <c r="AK21" s="121"/>
      <c r="AL21" s="121"/>
      <c r="AM21" s="121"/>
      <c r="AN21" s="121"/>
      <c r="AO21" s="121"/>
    </row>
    <row r="22" spans="1:41" ht="24" customHeight="1" x14ac:dyDescent="0.2">
      <c r="A22" s="765"/>
      <c r="B22" s="699"/>
      <c r="C22" s="702"/>
      <c r="D22" s="705"/>
      <c r="E22" s="145" t="s">
        <v>117</v>
      </c>
      <c r="F22" s="702"/>
      <c r="G22" s="711"/>
      <c r="H22" s="711"/>
      <c r="I22" s="139"/>
      <c r="J22" s="699"/>
      <c r="K22" s="768"/>
      <c r="L22" s="140" t="s">
        <v>217</v>
      </c>
      <c r="M22" s="141" t="s">
        <v>119</v>
      </c>
      <c r="N22" s="142">
        <f>IF(M22="PREVENIR",15,IF(M22="DETECTAR",10,IF(M22="NO ES UN CONTROL",0,"")))</f>
        <v>15</v>
      </c>
      <c r="O22" s="725" t="str">
        <f>IF(O19&lt;86,"DÉBIL",IF(O19&lt;96,"MODERADO",IF(O19&lt;101,"FUERTE","")))</f>
        <v>FUERTE</v>
      </c>
      <c r="P22" s="699"/>
      <c r="Q22" s="728" t="str">
        <f>IF(AND(O22="FUERTE",P19="FUERTE (SIEMPRE SE EJECUTA)"),"FUERTE",IF(OR(O22="DÉBIL",P19="DÉBIL (NO SE EJECUTA)"),"DÉBIL",IF(OR(O22="MODERADO",P19="MODERADO (ALGUNAS VECES)"),"MODERADO")))</f>
        <v>FUERTE</v>
      </c>
      <c r="R22" s="729" t="str">
        <f>IF(AND(O22="FUERTE",P19="FUERTE (SIEMPRE SE EJECUTA)"),"NO","SÍ")</f>
        <v>NO</v>
      </c>
      <c r="S22" s="731">
        <f>IF(AND($Q$15="FUERTE",$S$12="DIRECTAMENTE",$T$12="DIRECTAMENTE"),2,IF(AND($Q$15="FUERTE",$S$12="DIRECTAMENTE",$T$12="INDIRECTAMENTE"),2,IF(AND($Q$15="FUERTE",$S$12="DIRECTAMENTE",$T$12="NO DISMINUYE"),2,IF(AND($Q$15="FUERTE",$S$12="NO DISMINUYE",$T$12="DIRECTAMENTE"),0,IF(AND($Q$15="MODERADO",$S$12="DIRECTAMENTE",$T$12="DIRECTAMENTE"),1,IF(AND($Q$15="MODERADO",$S$12="DIRECTAMENTE",$T$12="INDIRECTAMENTE"),1,IF(AND($Q$15="MODERADO",$S$12="DIRECTAMENTE",$T$12="NO DISMINUYE"),1,IF(AND($Q$15="MODERADO",$S$12="NO DISMINUYE",$T$12="DIRECTAMENTE"),0,"N/A"))))))))</f>
        <v>2</v>
      </c>
      <c r="T22" s="731">
        <f>IF(AND($Q$15="FUERTE",$S$12="DIRECTAMENTE",$T$12="DIRECTAMENTE"),2,IF(AND($Q$15="FUERTE",$S$12="DIRECTAMENTE",$T$12="INDIRECTAMENTE"),1,IF(AND($Q$15="FUERTE",$S$12="DIRECTAMENTE",$T$12="NO DISMINUYE"),0,IF(AND($Q$15="FUERTE",$S$12="NO DISMINUYE",$T$12="DIRECTAMENTE"),2,IF(AND($Q$15="MODERADO",$S$12="DIRECTAMENTE",$T$12="DIRECTAMENTE"),1,IF(AND($Q$15="MODERADO",$S$12="DIRECTAMENTE",$T$12="INDIRECTAMENTE"),0,IF(AND($Q$15="MODERADO",$S$12="DIRECTAMENTE",$T$12="NO DISMINUYE"),0,IF(AND($Q$15="MODERADO",$S$12="NO DISMINUYE",$T$12="DIRECTAMENTE"),1,"N/A"))))))))</f>
        <v>2</v>
      </c>
      <c r="U22" s="754"/>
      <c r="V22" s="711"/>
      <c r="W22" s="777"/>
      <c r="X22" s="780"/>
      <c r="Y22" s="772"/>
      <c r="Z22" s="743"/>
      <c r="AA22" s="729"/>
      <c r="AB22" s="746"/>
      <c r="AC22" s="774"/>
      <c r="AD22" s="714"/>
      <c r="AE22" s="717"/>
      <c r="AF22" s="732" t="s">
        <v>443</v>
      </c>
      <c r="AG22" s="723"/>
      <c r="AH22" s="121"/>
      <c r="AI22" s="121"/>
      <c r="AJ22" s="121"/>
      <c r="AK22" s="121"/>
      <c r="AL22" s="121"/>
      <c r="AM22" s="121"/>
      <c r="AN22" s="121"/>
      <c r="AO22" s="121"/>
    </row>
    <row r="23" spans="1:41" ht="48.75" customHeight="1" x14ac:dyDescent="0.2">
      <c r="A23" s="765"/>
      <c r="B23" s="699"/>
      <c r="C23" s="702"/>
      <c r="D23" s="705"/>
      <c r="E23" s="760" t="s">
        <v>444</v>
      </c>
      <c r="F23" s="702"/>
      <c r="G23" s="711"/>
      <c r="H23" s="711"/>
      <c r="I23" s="139"/>
      <c r="J23" s="699"/>
      <c r="K23" s="768"/>
      <c r="L23" s="140" t="s">
        <v>123</v>
      </c>
      <c r="M23" s="141" t="s">
        <v>34</v>
      </c>
      <c r="N23" s="142">
        <f>IF(M23="CONFIABLE",15,IF(M23="NO CONFIABLE",0,""))</f>
        <v>15</v>
      </c>
      <c r="O23" s="726"/>
      <c r="P23" s="699"/>
      <c r="Q23" s="705"/>
      <c r="R23" s="729"/>
      <c r="S23" s="729"/>
      <c r="T23" s="729"/>
      <c r="U23" s="754"/>
      <c r="V23" s="711"/>
      <c r="W23" s="777"/>
      <c r="X23" s="780"/>
      <c r="Y23" s="772"/>
      <c r="Z23" s="146" t="s">
        <v>124</v>
      </c>
      <c r="AA23" s="729"/>
      <c r="AB23" s="746"/>
      <c r="AC23" s="774"/>
      <c r="AD23" s="714"/>
      <c r="AE23" s="717"/>
      <c r="AF23" s="733"/>
      <c r="AG23" s="723"/>
      <c r="AH23" s="121"/>
      <c r="AI23" s="121"/>
      <c r="AJ23" s="121"/>
      <c r="AK23" s="121"/>
      <c r="AL23" s="121"/>
      <c r="AM23" s="121"/>
      <c r="AN23" s="121"/>
      <c r="AO23" s="121"/>
    </row>
    <row r="24" spans="1:41" ht="24" customHeight="1" x14ac:dyDescent="0.2">
      <c r="A24" s="765"/>
      <c r="B24" s="699"/>
      <c r="C24" s="702"/>
      <c r="D24" s="705"/>
      <c r="E24" s="708"/>
      <c r="F24" s="702"/>
      <c r="G24" s="711"/>
      <c r="H24" s="711"/>
      <c r="I24" s="139"/>
      <c r="J24" s="699"/>
      <c r="K24" s="768"/>
      <c r="L24" s="140" t="s">
        <v>127</v>
      </c>
      <c r="M24" s="141" t="s">
        <v>42</v>
      </c>
      <c r="N24" s="142">
        <f>IF(M24="SE INVESTIGAN Y SE RESUELVEN OPORTUNAMENTE",15,IF(M24="NO SE INVESTIGAN Y SE RESUELVEN OPORTUNAMENTE",0,""))</f>
        <v>15</v>
      </c>
      <c r="O24" s="726"/>
      <c r="P24" s="699"/>
      <c r="Q24" s="705"/>
      <c r="R24" s="729"/>
      <c r="S24" s="729"/>
      <c r="T24" s="729"/>
      <c r="U24" s="754"/>
      <c r="V24" s="711"/>
      <c r="W24" s="777"/>
      <c r="X24" s="780"/>
      <c r="Y24" s="772"/>
      <c r="Z24" s="782" t="s">
        <v>445</v>
      </c>
      <c r="AA24" s="729"/>
      <c r="AB24" s="746"/>
      <c r="AC24" s="774"/>
      <c r="AD24" s="714"/>
      <c r="AE24" s="717"/>
      <c r="AF24" s="733"/>
      <c r="AG24" s="723"/>
      <c r="AH24" s="121"/>
      <c r="AI24" s="121"/>
      <c r="AJ24" s="121"/>
      <c r="AK24" s="121"/>
      <c r="AL24" s="121"/>
      <c r="AM24" s="121"/>
      <c r="AN24" s="121"/>
      <c r="AO24" s="121"/>
    </row>
    <row r="25" spans="1:41" ht="289.5" customHeight="1" thickBot="1" x14ac:dyDescent="0.25">
      <c r="A25" s="766"/>
      <c r="B25" s="700"/>
      <c r="C25" s="703"/>
      <c r="D25" s="706"/>
      <c r="E25" s="761"/>
      <c r="F25" s="703"/>
      <c r="G25" s="712"/>
      <c r="H25" s="712"/>
      <c r="I25" s="139"/>
      <c r="J25" s="700"/>
      <c r="K25" s="769"/>
      <c r="L25" s="156" t="s">
        <v>130</v>
      </c>
      <c r="M25" s="157" t="s">
        <v>53</v>
      </c>
      <c r="N25" s="158">
        <f>IF(M25="COMPLETA",10,IF(M25="INCOMPLETA",5,IF(M25="NO EXISTE",0,"")))</f>
        <v>10</v>
      </c>
      <c r="O25" s="727"/>
      <c r="P25" s="700"/>
      <c r="Q25" s="706"/>
      <c r="R25" s="730"/>
      <c r="S25" s="730"/>
      <c r="T25" s="730"/>
      <c r="U25" s="755"/>
      <c r="V25" s="712"/>
      <c r="W25" s="778"/>
      <c r="X25" s="781"/>
      <c r="Y25" s="772"/>
      <c r="Z25" s="783"/>
      <c r="AA25" s="730"/>
      <c r="AB25" s="747"/>
      <c r="AC25" s="775"/>
      <c r="AD25" s="715"/>
      <c r="AE25" s="718"/>
      <c r="AF25" s="734"/>
      <c r="AG25" s="724"/>
      <c r="AH25" s="121"/>
      <c r="AI25" s="121"/>
      <c r="AJ25" s="121"/>
      <c r="AK25" s="121"/>
      <c r="AL25" s="121"/>
      <c r="AM25" s="121"/>
      <c r="AN25" s="121"/>
      <c r="AO25" s="121"/>
    </row>
    <row r="26" spans="1:41" ht="22.5" customHeight="1" x14ac:dyDescent="0.2">
      <c r="A26" s="695" t="s">
        <v>418</v>
      </c>
      <c r="B26" s="698" t="s">
        <v>446</v>
      </c>
      <c r="C26" s="701" t="s">
        <v>447</v>
      </c>
      <c r="D26" s="704" t="s">
        <v>6</v>
      </c>
      <c r="E26" s="767" t="s">
        <v>448</v>
      </c>
      <c r="F26" s="701" t="s">
        <v>449</v>
      </c>
      <c r="G26" s="785" t="s">
        <v>19</v>
      </c>
      <c r="H26" s="710" t="s">
        <v>18</v>
      </c>
      <c r="I26" s="135" t="str">
        <f>CONCATENATE(G26,H26)</f>
        <v>PROBABLEMAYOR</v>
      </c>
      <c r="J26" s="698" t="str">
        <f>I27</f>
        <v>5. EXTREMO</v>
      </c>
      <c r="K26" s="806" t="s">
        <v>450</v>
      </c>
      <c r="L26" s="136" t="s">
        <v>94</v>
      </c>
      <c r="M26" s="137" t="s">
        <v>3</v>
      </c>
      <c r="N26" s="138">
        <f>IF(M26="ASIGNADO",15,IF(M26="NO ASIGNADO",0,""))</f>
        <v>15</v>
      </c>
      <c r="O26" s="757">
        <f>SUM(N26:N32)</f>
        <v>100</v>
      </c>
      <c r="P26" s="698" t="s">
        <v>72</v>
      </c>
      <c r="Q26" s="744">
        <f>IF(Q29="DÉBIL",0,IF(Q29="MODERADO",50,IF(Q29="FUERTE",100,"")))</f>
        <v>100</v>
      </c>
      <c r="R26" s="719"/>
      <c r="S26" s="751" t="s">
        <v>95</v>
      </c>
      <c r="T26" s="751" t="s">
        <v>95</v>
      </c>
      <c r="U26" s="753" t="s">
        <v>116</v>
      </c>
      <c r="V26" s="797" t="s">
        <v>113</v>
      </c>
      <c r="W26" s="776" t="s">
        <v>424</v>
      </c>
      <c r="X26" s="701" t="s">
        <v>451</v>
      </c>
      <c r="Y26" s="746" t="s">
        <v>452</v>
      </c>
      <c r="Z26" s="741" t="s">
        <v>427</v>
      </c>
      <c r="AA26" s="744" t="s">
        <v>100</v>
      </c>
      <c r="AB26" s="701" t="s">
        <v>453</v>
      </c>
      <c r="AC26" s="773">
        <v>44438</v>
      </c>
      <c r="AD26" s="794" t="s">
        <v>454</v>
      </c>
      <c r="AE26" s="716" t="s">
        <v>455</v>
      </c>
      <c r="AF26" s="788" t="s">
        <v>456</v>
      </c>
      <c r="AG26" s="722" t="s">
        <v>457</v>
      </c>
      <c r="AH26" s="121"/>
      <c r="AI26" s="121"/>
      <c r="AJ26" s="121"/>
      <c r="AK26" s="121"/>
      <c r="AL26" s="121"/>
      <c r="AM26" s="121"/>
      <c r="AN26" s="121"/>
      <c r="AO26" s="121"/>
    </row>
    <row r="27" spans="1:41" ht="22.5" customHeight="1" x14ac:dyDescent="0.2">
      <c r="A27" s="696"/>
      <c r="B27" s="699"/>
      <c r="C27" s="702"/>
      <c r="D27" s="705"/>
      <c r="E27" s="768"/>
      <c r="F27" s="702"/>
      <c r="G27" s="786"/>
      <c r="H27" s="711"/>
      <c r="I27" s="139" t="str">
        <f>IF(I26="RARA VEZINSIGNIFICANTE","1. BAJO",IF(I26="RARA VEZMENOR","2. BAJO",IF(I26="IMPROBABLEINSIGNIFICANTE","3. BAJO",IF(I26="IMPROBABLEMENOR","4. BAJO",IF(I26="POSIBLEINSIGNIFICANTE","5. BAJO",IF(I26="RARA VEZMODERADO","1. MODERADO",IF(I26="IMPROBABLEMODERADO","2. MODERADO",IF(I26="POSIBLEMENOR","3. MODERADO",IF(I26="PROBABLEINSIGNIFICANTE","4. MODERADO",IF(I26="RARA VEZMAYOR","1. ALTO",IF(I26="IMPROBABLEMAYOR","2. ALTO",IF(I26="POSIBLEMODERADO","3. ALTO",IF(I26="PROBABLEMENOR","4. ALTO",IF(I26="PROBABLEMODERADO","5. ALTO",IF(I26="CASI SEGUROINSIGNIFICANTE","6. ALTO",IF(I26="CASI SEGUROMENOR","7. ALTO",IF(I26="RARA VEZCATASTRÓFICO","1. EXTREMO",IF(I26="IMPROBABLECATASTRÓFICO","2. EXTREMO",IF(I26="POSIBLEMAYOR","3. EXTREMO",IF(I26="POSIBLECATASTRÓFICO","4. EXTREMO",IF(I26="PROBABLEMAYOR","5. EXTREMO",IF(I26="PROBABLECATASTRÓFICO","6. EXTREMO",IF(I26="CASI SEGUROMODERADO","7. EXTREMO",IF(I26="CASI SEGUROMAYOR","8. EXTREMO",IF(I26="CASI SEGUROCATASTRÓFICO","9. EXTREMO","")))))))))))))))))))))))))</f>
        <v>5. EXTREMO</v>
      </c>
      <c r="J27" s="699"/>
      <c r="K27" s="807"/>
      <c r="L27" s="140" t="s">
        <v>107</v>
      </c>
      <c r="M27" s="159" t="s">
        <v>11</v>
      </c>
      <c r="N27" s="142">
        <f>IF(M27="ADECUADO",15,IF(M27="INADECUADO",0,""))</f>
        <v>15</v>
      </c>
      <c r="O27" s="758"/>
      <c r="P27" s="699"/>
      <c r="Q27" s="729"/>
      <c r="R27" s="720"/>
      <c r="S27" s="752"/>
      <c r="T27" s="752"/>
      <c r="U27" s="754"/>
      <c r="V27" s="798"/>
      <c r="W27" s="777"/>
      <c r="X27" s="702"/>
      <c r="Y27" s="746"/>
      <c r="Z27" s="742"/>
      <c r="AA27" s="729"/>
      <c r="AB27" s="702"/>
      <c r="AC27" s="720"/>
      <c r="AD27" s="795"/>
      <c r="AE27" s="717"/>
      <c r="AF27" s="789"/>
      <c r="AG27" s="723"/>
      <c r="AH27" s="121"/>
      <c r="AI27" s="121"/>
      <c r="AJ27" s="121"/>
      <c r="AK27" s="121"/>
      <c r="AL27" s="121"/>
      <c r="AM27" s="121"/>
      <c r="AN27" s="121"/>
      <c r="AO27" s="121"/>
    </row>
    <row r="28" spans="1:41" ht="62.25" customHeight="1" x14ac:dyDescent="0.2">
      <c r="A28" s="696"/>
      <c r="B28" s="699"/>
      <c r="C28" s="702"/>
      <c r="D28" s="705"/>
      <c r="E28" s="784"/>
      <c r="F28" s="702"/>
      <c r="G28" s="786"/>
      <c r="H28" s="711"/>
      <c r="I28" s="139" t="str">
        <f>IF(OR(I27="1. BAJO",I27="2. BAJO",I27="3. BAJO",I27="4. BAJO",I27="5. BAJO"),"BAJO",IF(OR(I27="1. MODERADO",I27="2. MODERADO",I27="3. MODERADO",I27="4. MODERADO"),"MODERADO",IF(OR(I27="1. ALTO",I27="2. ALTO",I27="3. ALTO",I27="4. ALTO",I27="5. ALTO",I27="6. ALTO",I27="7. ALTO"),"ALTO",IF(OR(I27="1. EXTREMO",I27="2. EXTREMO",I27="3. EXTREMO",I27="4. EXTREMO",I27="5. EXTREMO",I27="6. EXTREMO",I27="7. EXTREMO",I27="8. EXTREMO",I27="9. EXTREMO"),"EXTREMO",""))))</f>
        <v>EXTREMO</v>
      </c>
      <c r="J28" s="699"/>
      <c r="K28" s="807"/>
      <c r="L28" s="143" t="s">
        <v>110</v>
      </c>
      <c r="M28" s="141" t="s">
        <v>16</v>
      </c>
      <c r="N28" s="142">
        <f>IF(M28="OPORTUNA",15,IF(M28="INOPORTUNA",0,""))</f>
        <v>15</v>
      </c>
      <c r="O28" s="759"/>
      <c r="P28" s="699"/>
      <c r="Q28" s="770"/>
      <c r="R28" s="720"/>
      <c r="S28" s="155" t="s">
        <v>111</v>
      </c>
      <c r="T28" s="155" t="s">
        <v>112</v>
      </c>
      <c r="U28" s="754"/>
      <c r="V28" s="798"/>
      <c r="W28" s="777"/>
      <c r="X28" s="702"/>
      <c r="Y28" s="746"/>
      <c r="Z28" s="742"/>
      <c r="AA28" s="729"/>
      <c r="AB28" s="702"/>
      <c r="AC28" s="720"/>
      <c r="AD28" s="795"/>
      <c r="AE28" s="717"/>
      <c r="AF28" s="790"/>
      <c r="AG28" s="723"/>
      <c r="AH28" s="121"/>
      <c r="AI28" s="121"/>
      <c r="AJ28" s="121"/>
      <c r="AK28" s="121"/>
      <c r="AL28" s="121"/>
      <c r="AM28" s="121"/>
      <c r="AN28" s="121"/>
      <c r="AO28" s="121"/>
    </row>
    <row r="29" spans="1:41" ht="22.5" customHeight="1" x14ac:dyDescent="0.2">
      <c r="A29" s="696"/>
      <c r="B29" s="699"/>
      <c r="C29" s="702"/>
      <c r="D29" s="705"/>
      <c r="E29" s="145" t="s">
        <v>117</v>
      </c>
      <c r="F29" s="702"/>
      <c r="G29" s="786"/>
      <c r="H29" s="711"/>
      <c r="I29" s="139"/>
      <c r="J29" s="699"/>
      <c r="K29" s="807"/>
      <c r="L29" s="140" t="s">
        <v>217</v>
      </c>
      <c r="M29" s="141" t="s">
        <v>119</v>
      </c>
      <c r="N29" s="142">
        <f>IF(M29="PREVENIR",15,IF(M29="DETECTAR",10,IF(M29="NO ES UN CONTROL",0,"")))</f>
        <v>15</v>
      </c>
      <c r="O29" s="725" t="str">
        <f>IF(O26&lt;86,"DÉBIL",IF(O26&lt;96,"MODERADO",IF(O26&lt;101,"FUERTE","")))</f>
        <v>FUERTE</v>
      </c>
      <c r="P29" s="699"/>
      <c r="Q29" s="728" t="str">
        <f>IF(AND(O29="FUERTE",P26="FUERTE (SIEMPRE SE EJECUTA)"),"FUERTE",IF(OR(O29="DÉBIL",P26="DÉBIL (NO SE EJECUTA)"),"DÉBIL",IF(OR(O29="MODERADO",P26="MODERADO (ALGUNAS VECES)"),"MODERADO")))</f>
        <v>FUERTE</v>
      </c>
      <c r="R29" s="729" t="str">
        <f>IF(AND(O29="FUERTE",P26="FUERTE (SIEMPRE SE EJECUTA)"),"NO","SÍ")</f>
        <v>NO</v>
      </c>
      <c r="S29" s="731">
        <f>IF(AND($Q$15="FUERTE",$S$12="DIRECTAMENTE",$T$12="DIRECTAMENTE"),2,IF(AND($Q$15="FUERTE",$S$12="DIRECTAMENTE",$T$12="INDIRECTAMENTE"),2,IF(AND($Q$15="FUERTE",$S$12="DIRECTAMENTE",$T$12="NO DISMINUYE"),2,IF(AND($Q$15="FUERTE",$S$12="NO DISMINUYE",$T$12="DIRECTAMENTE"),0,IF(AND($Q$15="MODERADO",$S$12="DIRECTAMENTE",$T$12="DIRECTAMENTE"),1,IF(AND($Q$15="MODERADO",$S$12="DIRECTAMENTE",$T$12="INDIRECTAMENTE"),1,IF(AND($Q$15="MODERADO",$S$12="DIRECTAMENTE",$T$12="NO DISMINUYE"),1,IF(AND($Q$15="MODERADO",$S$12="NO DISMINUYE",$T$12="DIRECTAMENTE"),0,"N/A"))))))))</f>
        <v>2</v>
      </c>
      <c r="T29" s="731">
        <f>IF(AND($Q$15="FUERTE",$S$12="DIRECTAMENTE",$T$12="DIRECTAMENTE"),2,IF(AND($Q$15="FUERTE",$S$12="DIRECTAMENTE",$T$12="INDIRECTAMENTE"),1,IF(AND($Q$15="FUERTE",$S$12="DIRECTAMENTE",$T$12="NO DISMINUYE"),0,IF(AND($Q$15="FUERTE",$S$12="NO DISMINUYE",$T$12="DIRECTAMENTE"),2,IF(AND($Q$15="MODERADO",$S$12="DIRECTAMENTE",$T$12="DIRECTAMENTE"),1,IF(AND($Q$15="MODERADO",$S$12="DIRECTAMENTE",$T$12="INDIRECTAMENTE"),0,IF(AND($Q$15="MODERADO",$S$12="DIRECTAMENTE",$T$12="NO DISMINUYE"),0,IF(AND($Q$15="MODERADO",$S$12="NO DISMINUYE",$T$12="DIRECTAMENTE"),1,"N/A"))))))))</f>
        <v>2</v>
      </c>
      <c r="U29" s="754"/>
      <c r="V29" s="798"/>
      <c r="W29" s="777"/>
      <c r="X29" s="702"/>
      <c r="Y29" s="746"/>
      <c r="Z29" s="743"/>
      <c r="AA29" s="729"/>
      <c r="AB29" s="702"/>
      <c r="AC29" s="720"/>
      <c r="AD29" s="795"/>
      <c r="AE29" s="717"/>
      <c r="AF29" s="791" t="s">
        <v>458</v>
      </c>
      <c r="AG29" s="723"/>
      <c r="AH29" s="121"/>
      <c r="AI29" s="121"/>
      <c r="AJ29" s="121"/>
      <c r="AK29" s="121"/>
      <c r="AL29" s="121"/>
      <c r="AM29" s="121"/>
      <c r="AN29" s="121"/>
      <c r="AO29" s="121"/>
    </row>
    <row r="30" spans="1:41" ht="57.75" customHeight="1" x14ac:dyDescent="0.2">
      <c r="A30" s="696"/>
      <c r="B30" s="699"/>
      <c r="C30" s="702"/>
      <c r="D30" s="705"/>
      <c r="E30" s="760" t="s">
        <v>459</v>
      </c>
      <c r="F30" s="702"/>
      <c r="G30" s="786"/>
      <c r="H30" s="711"/>
      <c r="I30" s="139"/>
      <c r="J30" s="699"/>
      <c r="K30" s="807"/>
      <c r="L30" s="140" t="s">
        <v>123</v>
      </c>
      <c r="M30" s="141" t="s">
        <v>34</v>
      </c>
      <c r="N30" s="142">
        <f>IF(M30="CONFIABLE",15,IF(M30="NO CONFIABLE",0,""))</f>
        <v>15</v>
      </c>
      <c r="O30" s="726"/>
      <c r="P30" s="699"/>
      <c r="Q30" s="705"/>
      <c r="R30" s="729"/>
      <c r="S30" s="729"/>
      <c r="T30" s="729"/>
      <c r="U30" s="754"/>
      <c r="V30" s="798"/>
      <c r="W30" s="777"/>
      <c r="X30" s="702"/>
      <c r="Y30" s="746"/>
      <c r="Z30" s="145" t="s">
        <v>124</v>
      </c>
      <c r="AA30" s="729"/>
      <c r="AB30" s="702"/>
      <c r="AC30" s="720"/>
      <c r="AD30" s="795"/>
      <c r="AE30" s="717"/>
      <c r="AF30" s="792"/>
      <c r="AG30" s="723"/>
      <c r="AH30" s="121"/>
      <c r="AI30" s="121"/>
      <c r="AJ30" s="121"/>
      <c r="AK30" s="121"/>
      <c r="AL30" s="121"/>
      <c r="AM30" s="121"/>
      <c r="AN30" s="121"/>
      <c r="AO30" s="121"/>
    </row>
    <row r="31" spans="1:41" ht="22.5" customHeight="1" x14ac:dyDescent="0.2">
      <c r="A31" s="696"/>
      <c r="B31" s="699"/>
      <c r="C31" s="702"/>
      <c r="D31" s="705"/>
      <c r="E31" s="708"/>
      <c r="F31" s="702"/>
      <c r="G31" s="786"/>
      <c r="H31" s="711"/>
      <c r="I31" s="139"/>
      <c r="J31" s="699"/>
      <c r="K31" s="807"/>
      <c r="L31" s="140" t="s">
        <v>127</v>
      </c>
      <c r="M31" s="141" t="s">
        <v>42</v>
      </c>
      <c r="N31" s="142">
        <f>IF(M31="SE INVESTIGAN Y SE RESUELVEN OPORTUNAMENTE",15,IF(M31="NO SE INVESTIGAN Y SE RESUELVEN OPORTUNAMENTE",0,""))</f>
        <v>15</v>
      </c>
      <c r="O31" s="726"/>
      <c r="P31" s="699"/>
      <c r="Q31" s="705"/>
      <c r="R31" s="729"/>
      <c r="S31" s="729"/>
      <c r="T31" s="729"/>
      <c r="U31" s="754"/>
      <c r="V31" s="798"/>
      <c r="W31" s="777"/>
      <c r="X31" s="702"/>
      <c r="Y31" s="746"/>
      <c r="Z31" s="801" t="s">
        <v>460</v>
      </c>
      <c r="AA31" s="729"/>
      <c r="AB31" s="702"/>
      <c r="AC31" s="720"/>
      <c r="AD31" s="795"/>
      <c r="AE31" s="717"/>
      <c r="AF31" s="792"/>
      <c r="AG31" s="723"/>
      <c r="AH31" s="121"/>
      <c r="AI31" s="121"/>
      <c r="AJ31" s="121"/>
      <c r="AK31" s="121"/>
      <c r="AL31" s="121"/>
      <c r="AM31" s="121"/>
      <c r="AN31" s="121"/>
      <c r="AO31" s="121"/>
    </row>
    <row r="32" spans="1:41" ht="99" customHeight="1" thickBot="1" x14ac:dyDescent="0.25">
      <c r="A32" s="697"/>
      <c r="B32" s="700"/>
      <c r="C32" s="703"/>
      <c r="D32" s="706"/>
      <c r="E32" s="761"/>
      <c r="F32" s="703"/>
      <c r="G32" s="787"/>
      <c r="H32" s="712"/>
      <c r="I32" s="147"/>
      <c r="J32" s="700"/>
      <c r="K32" s="808"/>
      <c r="L32" s="148" t="s">
        <v>130</v>
      </c>
      <c r="M32" s="149" t="s">
        <v>53</v>
      </c>
      <c r="N32" s="150">
        <f>IF(M32="COMPLETA",10,IF(M32="INCOMPLETA",5,IF(M32="NO EXISTE",0,"")))</f>
        <v>10</v>
      </c>
      <c r="O32" s="727"/>
      <c r="P32" s="700"/>
      <c r="Q32" s="706"/>
      <c r="R32" s="730"/>
      <c r="S32" s="730"/>
      <c r="T32" s="730"/>
      <c r="U32" s="755"/>
      <c r="V32" s="799"/>
      <c r="W32" s="778"/>
      <c r="X32" s="703"/>
      <c r="Y32" s="747"/>
      <c r="Z32" s="756"/>
      <c r="AA32" s="730"/>
      <c r="AB32" s="703"/>
      <c r="AC32" s="756"/>
      <c r="AD32" s="796"/>
      <c r="AE32" s="718"/>
      <c r="AF32" s="793"/>
      <c r="AG32" s="724"/>
      <c r="AH32" s="121"/>
      <c r="AI32" s="121"/>
      <c r="AJ32" s="121"/>
      <c r="AK32" s="121"/>
      <c r="AL32" s="121"/>
      <c r="AM32" s="121"/>
      <c r="AN32" s="121"/>
      <c r="AO32" s="121"/>
    </row>
    <row r="33" spans="1:41" ht="26.25" customHeight="1" x14ac:dyDescent="0.2">
      <c r="A33" s="764" t="s">
        <v>418</v>
      </c>
      <c r="B33" s="698" t="s">
        <v>461</v>
      </c>
      <c r="C33" s="701" t="s">
        <v>462</v>
      </c>
      <c r="D33" s="704" t="s">
        <v>6</v>
      </c>
      <c r="E33" s="767" t="s">
        <v>463</v>
      </c>
      <c r="F33" s="701" t="s">
        <v>464</v>
      </c>
      <c r="G33" s="710" t="s">
        <v>14</v>
      </c>
      <c r="H33" s="710" t="s">
        <v>13</v>
      </c>
      <c r="I33" s="151" t="str">
        <f>CONCATENATE(G33,H33)</f>
        <v>POSIBLEMODERADO</v>
      </c>
      <c r="J33" s="698" t="str">
        <f>I34</f>
        <v>3. ALTO</v>
      </c>
      <c r="K33" s="707" t="s">
        <v>465</v>
      </c>
      <c r="L33" s="152" t="s">
        <v>94</v>
      </c>
      <c r="M33" s="153" t="s">
        <v>3</v>
      </c>
      <c r="N33" s="154">
        <f>IF(M33="ASIGNADO",15,IF(M33="NO ASIGNADO",0,""))</f>
        <v>15</v>
      </c>
      <c r="O33" s="757">
        <f>SUM(N33:N39)</f>
        <v>95</v>
      </c>
      <c r="P33" s="698" t="s">
        <v>72</v>
      </c>
      <c r="Q33" s="744">
        <f>IF(Q36="DÉBIL",0,IF(Q36="MODERADO",50,IF(Q36="FUERTE",100,"")))</f>
        <v>50</v>
      </c>
      <c r="R33" s="719"/>
      <c r="S33" s="751" t="s">
        <v>108</v>
      </c>
      <c r="T33" s="751" t="s">
        <v>108</v>
      </c>
      <c r="U33" s="753" t="s">
        <v>88</v>
      </c>
      <c r="V33" s="710" t="s">
        <v>113</v>
      </c>
      <c r="W33" s="776" t="s">
        <v>424</v>
      </c>
      <c r="X33" s="745" t="s">
        <v>466</v>
      </c>
      <c r="Y33" s="745" t="s">
        <v>467</v>
      </c>
      <c r="Z33" s="741" t="s">
        <v>427</v>
      </c>
      <c r="AA33" s="744" t="s">
        <v>100</v>
      </c>
      <c r="AB33" s="701" t="s">
        <v>468</v>
      </c>
      <c r="AC33" s="813">
        <v>44438</v>
      </c>
      <c r="AD33" s="816" t="s">
        <v>469</v>
      </c>
      <c r="AE33" s="833" t="s">
        <v>470</v>
      </c>
      <c r="AF33" s="719" t="s">
        <v>471</v>
      </c>
      <c r="AG33" s="722" t="s">
        <v>801</v>
      </c>
      <c r="AH33" s="121"/>
      <c r="AI33" s="121"/>
      <c r="AJ33" s="121"/>
      <c r="AK33" s="121"/>
      <c r="AL33" s="121"/>
      <c r="AM33" s="121"/>
      <c r="AN33" s="121"/>
      <c r="AO33" s="121"/>
    </row>
    <row r="34" spans="1:41" ht="26.25" customHeight="1" x14ac:dyDescent="0.2">
      <c r="A34" s="765"/>
      <c r="B34" s="699"/>
      <c r="C34" s="702"/>
      <c r="D34" s="705"/>
      <c r="E34" s="768"/>
      <c r="F34" s="702"/>
      <c r="G34" s="711"/>
      <c r="H34" s="711"/>
      <c r="I34" s="139" t="str">
        <f>IF(I33="RARA VEZINSIGNIFICANTE","1. BAJO",IF(I33="RARA VEZMENOR","2. BAJO",IF(I33="IMPROBABLEINSIGNIFICANTE","3. BAJO",IF(I33="IMPROBABLEMENOR","4. BAJO",IF(I33="POSIBLEINSIGNIFICANTE","5. BAJO",IF(I33="RARA VEZMODERADO","1. MODERADO",IF(I33="IMPROBABLEMODERADO","2. MODERADO",IF(I33="POSIBLEMENOR","3. MODERADO",IF(I33="PROBABLEINSIGNIFICANTE","4. MODERADO",IF(I33="RARA VEZMAYOR","1. ALTO",IF(I33="IMPROBABLEMAYOR","2. ALTO",IF(I33="POSIBLEMODERADO","3. ALTO",IF(I33="PROBABLEMENOR","4. ALTO",IF(I33="PROBABLEMODERADO","5. ALTO",IF(I33="CASI SEGUROINSIGNIFICANTE","6. ALTO",IF(I33="CASI SEGUROMENOR","7. ALTO",IF(I33="RARA VEZCATASTRÓFICO","1. EXTREMO",IF(I33="IMPROBABLECATASTRÓFICO","2. EXTREMO",IF(I33="POSIBLEMAYOR","3. EXTREMO",IF(I33="POSIBLECATASTRÓFICO","4. EXTREMO",IF(I33="PROBABLEMAYOR","5. EXTREMO",IF(I33="PROBABLECATASTRÓFICO","6. EXTREMO",IF(I33="CASI SEGUROMODERADO","7. EXTREMO",IF(I33="CASI SEGUROMAYOR","8. EXTREMO",IF(I33="CASI SEGUROCATASTRÓFICO","9. EXTREMO","")))))))))))))))))))))))))</f>
        <v>3. ALTO</v>
      </c>
      <c r="J34" s="699"/>
      <c r="K34" s="708"/>
      <c r="L34" s="140" t="s">
        <v>107</v>
      </c>
      <c r="M34" s="141" t="s">
        <v>11</v>
      </c>
      <c r="N34" s="142">
        <f>IF(M34="ADECUADO",15,IF(M34="INADECUADO",0,""))</f>
        <v>15</v>
      </c>
      <c r="O34" s="758"/>
      <c r="P34" s="699"/>
      <c r="Q34" s="729"/>
      <c r="R34" s="720"/>
      <c r="S34" s="752"/>
      <c r="T34" s="752"/>
      <c r="U34" s="754"/>
      <c r="V34" s="711"/>
      <c r="W34" s="777"/>
      <c r="X34" s="746"/>
      <c r="Y34" s="746"/>
      <c r="Z34" s="742"/>
      <c r="AA34" s="729"/>
      <c r="AB34" s="702"/>
      <c r="AC34" s="814"/>
      <c r="AD34" s="817"/>
      <c r="AE34" s="834"/>
      <c r="AF34" s="720"/>
      <c r="AG34" s="723"/>
      <c r="AH34" s="121"/>
      <c r="AI34" s="121"/>
      <c r="AJ34" s="121"/>
      <c r="AK34" s="121"/>
      <c r="AL34" s="121"/>
      <c r="AM34" s="121"/>
      <c r="AN34" s="121"/>
      <c r="AO34" s="121"/>
    </row>
    <row r="35" spans="1:41" ht="26.25" customHeight="1" x14ac:dyDescent="0.2">
      <c r="A35" s="765"/>
      <c r="B35" s="699"/>
      <c r="C35" s="702"/>
      <c r="D35" s="705"/>
      <c r="E35" s="784"/>
      <c r="F35" s="702"/>
      <c r="G35" s="711"/>
      <c r="H35" s="711"/>
      <c r="I35" s="139" t="str">
        <f>IF(OR(I34="1. BAJO",I34="2. BAJO",I34="3. BAJO",I34="4. BAJO",I34="5. BAJO"),"BAJO",IF(OR(I34="1. MODERADO",I34="2. MODERADO",I34="3. MODERADO",I34="4. MODERADO"),"MODERADO",IF(OR(I34="1. ALTO",I34="2. ALTO",I34="3. ALTO",I34="4. ALTO",I34="5. ALTO",I34="6. ALTO",I34="7. ALTO"),"ALTO",IF(OR(I34="1. EXTREMO",I34="2. EXTREMO",I34="3. EXTREMO",I34="4. EXTREMO",I34="5. EXTREMO",I34="6. EXTREMO",I34="7. EXTREMO",I34="8. EXTREMO",I34="9. EXTREMO"),"EXTREMO",""))))</f>
        <v>ALTO</v>
      </c>
      <c r="J35" s="699"/>
      <c r="K35" s="708"/>
      <c r="L35" s="143" t="s">
        <v>110</v>
      </c>
      <c r="M35" s="141" t="s">
        <v>16</v>
      </c>
      <c r="N35" s="142">
        <f>IF(M35="OPORTUNA",15,IF(M35="INOPORTUNA",0,""))</f>
        <v>15</v>
      </c>
      <c r="O35" s="759"/>
      <c r="P35" s="699"/>
      <c r="Q35" s="770"/>
      <c r="R35" s="720"/>
      <c r="S35" s="155" t="s">
        <v>111</v>
      </c>
      <c r="T35" s="155" t="s">
        <v>112</v>
      </c>
      <c r="U35" s="754"/>
      <c r="V35" s="711"/>
      <c r="W35" s="777"/>
      <c r="X35" s="746"/>
      <c r="Y35" s="746"/>
      <c r="Z35" s="742"/>
      <c r="AA35" s="729"/>
      <c r="AB35" s="702"/>
      <c r="AC35" s="814"/>
      <c r="AD35" s="817"/>
      <c r="AE35" s="834"/>
      <c r="AF35" s="721"/>
      <c r="AG35" s="723"/>
      <c r="AH35" s="121"/>
      <c r="AI35" s="121"/>
      <c r="AJ35" s="121"/>
      <c r="AK35" s="121"/>
      <c r="AL35" s="121"/>
      <c r="AM35" s="121"/>
      <c r="AN35" s="121"/>
      <c r="AO35" s="121"/>
    </row>
    <row r="36" spans="1:41" ht="106.5" customHeight="1" x14ac:dyDescent="0.2">
      <c r="A36" s="765"/>
      <c r="B36" s="699"/>
      <c r="C36" s="702"/>
      <c r="D36" s="705"/>
      <c r="E36" s="145" t="s">
        <v>117</v>
      </c>
      <c r="F36" s="702"/>
      <c r="G36" s="711"/>
      <c r="H36" s="711"/>
      <c r="I36" s="139"/>
      <c r="J36" s="699"/>
      <c r="K36" s="708"/>
      <c r="L36" s="140" t="s">
        <v>217</v>
      </c>
      <c r="M36" s="141" t="s">
        <v>21</v>
      </c>
      <c r="N36" s="142">
        <f>IF(M36="PREVENIR",15,IF(M36="DETECTAR",10,IF(M36="NO ES UN CONTROL",0,"")))</f>
        <v>10</v>
      </c>
      <c r="O36" s="725" t="str">
        <f>IF(O33&lt;86,"DÉBIL",IF(O33&lt;96,"MODERADO",IF(O33&lt;101,"FUERTE","")))</f>
        <v>MODERADO</v>
      </c>
      <c r="P36" s="699"/>
      <c r="Q36" s="728" t="str">
        <f>IF(AND(O36="FUERTE",P33="FUERTE (SIEMPRE SE EJECUTA)"),"FUERTE",IF(OR(O36="DÉBIL",P33="DÉBIL (NO SE EJECUTA)"),"DÉBIL",IF(OR(O36="MODERADO",P33="MODERADO (ALGUNAS VECES)"),"MODERADO")))</f>
        <v>MODERADO</v>
      </c>
      <c r="R36" s="729" t="str">
        <f>IF(AND(O36="FUERTE",P33="FUERTE (SIEMPRE SE EJECUTA)"),"NO","SÍ")</f>
        <v>SÍ</v>
      </c>
      <c r="S36" s="731">
        <f>IF(AND($Q$15="FUERTE",$S$12="DIRECTAMENTE",$T$12="DIRECTAMENTE"),2,IF(AND($Q$15="FUERTE",$S$12="DIRECTAMENTE",$T$12="INDIRECTAMENTE"),2,IF(AND($Q$15="FUERTE",$S$12="DIRECTAMENTE",$T$12="NO DISMINUYE"),2,IF(AND($Q$15="FUERTE",$S$12="NO DISMINUYE",$T$12="DIRECTAMENTE"),0,IF(AND($Q$15="MODERADO",$S$12="DIRECTAMENTE",$T$12="DIRECTAMENTE"),1,IF(AND($Q$15="MODERADO",$S$12="DIRECTAMENTE",$T$12="INDIRECTAMENTE"),1,IF(AND($Q$15="MODERADO",$S$12="DIRECTAMENTE",$T$12="NO DISMINUYE"),1,IF(AND($Q$15="MODERADO",$S$12="NO DISMINUYE",$T$12="DIRECTAMENTE"),0,"N/A"))))))))</f>
        <v>2</v>
      </c>
      <c r="T36" s="731">
        <f>IF(AND($Q$15="FUERTE",$S$12="DIRECTAMENTE",$T$12="DIRECTAMENTE"),2,IF(AND($Q$15="FUERTE",$S$12="DIRECTAMENTE",$T$12="INDIRECTAMENTE"),1,IF(AND($Q$15="FUERTE",$S$12="DIRECTAMENTE",$T$12="NO DISMINUYE"),0,IF(AND($Q$15="FUERTE",$S$12="NO DISMINUYE",$T$12="DIRECTAMENTE"),2,IF(AND($Q$15="MODERADO",$S$12="DIRECTAMENTE",$T$12="DIRECTAMENTE"),1,IF(AND($Q$15="MODERADO",$S$12="DIRECTAMENTE",$T$12="INDIRECTAMENTE"),0,IF(AND($Q$15="MODERADO",$S$12="DIRECTAMENTE",$T$12="NO DISMINUYE"),0,IF(AND($Q$15="MODERADO",$S$12="NO DISMINUYE",$T$12="DIRECTAMENTE"),1,"N/A"))))))))</f>
        <v>2</v>
      </c>
      <c r="U36" s="754"/>
      <c r="V36" s="711"/>
      <c r="W36" s="777"/>
      <c r="X36" s="746"/>
      <c r="Y36" s="746"/>
      <c r="Z36" s="743"/>
      <c r="AA36" s="729"/>
      <c r="AB36" s="702"/>
      <c r="AC36" s="814"/>
      <c r="AD36" s="817"/>
      <c r="AE36" s="834"/>
      <c r="AF36" s="809" t="s">
        <v>472</v>
      </c>
      <c r="AG36" s="723"/>
      <c r="AH36" s="121"/>
      <c r="AI36" s="121"/>
      <c r="AJ36" s="121"/>
      <c r="AK36" s="121"/>
      <c r="AL36" s="121"/>
      <c r="AM36" s="121"/>
      <c r="AN36" s="121"/>
      <c r="AO36" s="121"/>
    </row>
    <row r="37" spans="1:41" ht="81.75" customHeight="1" x14ac:dyDescent="0.2">
      <c r="A37" s="765"/>
      <c r="B37" s="699"/>
      <c r="C37" s="702"/>
      <c r="D37" s="705"/>
      <c r="E37" s="760" t="s">
        <v>473</v>
      </c>
      <c r="F37" s="702"/>
      <c r="G37" s="711"/>
      <c r="H37" s="711"/>
      <c r="I37" s="139"/>
      <c r="J37" s="699"/>
      <c r="K37" s="708"/>
      <c r="L37" s="140" t="s">
        <v>123</v>
      </c>
      <c r="M37" s="141" t="s">
        <v>34</v>
      </c>
      <c r="N37" s="142">
        <f>IF(M37="CONFIABLE",15,IF(M37="NO CONFIABLE",0,""))</f>
        <v>15</v>
      </c>
      <c r="O37" s="726"/>
      <c r="P37" s="699"/>
      <c r="Q37" s="705"/>
      <c r="R37" s="729"/>
      <c r="S37" s="729"/>
      <c r="T37" s="729"/>
      <c r="U37" s="754"/>
      <c r="V37" s="711"/>
      <c r="W37" s="777"/>
      <c r="X37" s="746"/>
      <c r="Y37" s="746"/>
      <c r="Z37" s="145" t="s">
        <v>124</v>
      </c>
      <c r="AA37" s="729"/>
      <c r="AB37" s="702"/>
      <c r="AC37" s="814"/>
      <c r="AD37" s="817"/>
      <c r="AE37" s="834"/>
      <c r="AF37" s="810"/>
      <c r="AG37" s="723"/>
      <c r="AH37" s="121"/>
      <c r="AI37" s="121"/>
      <c r="AJ37" s="121"/>
      <c r="AK37" s="121"/>
      <c r="AL37" s="121"/>
      <c r="AM37" s="121"/>
      <c r="AN37" s="121"/>
      <c r="AO37" s="121"/>
    </row>
    <row r="38" spans="1:41" ht="80.25" customHeight="1" x14ac:dyDescent="0.2">
      <c r="A38" s="765"/>
      <c r="B38" s="699"/>
      <c r="C38" s="702"/>
      <c r="D38" s="705"/>
      <c r="E38" s="708"/>
      <c r="F38" s="702"/>
      <c r="G38" s="711"/>
      <c r="H38" s="711"/>
      <c r="I38" s="139"/>
      <c r="J38" s="699"/>
      <c r="K38" s="708"/>
      <c r="L38" s="140" t="s">
        <v>127</v>
      </c>
      <c r="M38" s="141" t="s">
        <v>42</v>
      </c>
      <c r="N38" s="142">
        <f>IF(M38="SE INVESTIGAN Y SE RESUELVEN OPORTUNAMENTE",15,IF(M38="NO SE INVESTIGAN Y SE RESUELVEN OPORTUNAMENTE",0,""))</f>
        <v>15</v>
      </c>
      <c r="O38" s="726"/>
      <c r="P38" s="699"/>
      <c r="Q38" s="705"/>
      <c r="R38" s="729"/>
      <c r="S38" s="729"/>
      <c r="T38" s="729"/>
      <c r="U38" s="754"/>
      <c r="V38" s="711"/>
      <c r="W38" s="777"/>
      <c r="X38" s="746"/>
      <c r="Y38" s="746"/>
      <c r="Z38" s="801" t="s">
        <v>474</v>
      </c>
      <c r="AA38" s="729"/>
      <c r="AB38" s="702"/>
      <c r="AC38" s="814"/>
      <c r="AD38" s="817"/>
      <c r="AE38" s="834"/>
      <c r="AF38" s="810"/>
      <c r="AG38" s="723"/>
      <c r="AH38" s="121"/>
      <c r="AI38" s="121"/>
      <c r="AJ38" s="121"/>
      <c r="AK38" s="121"/>
      <c r="AL38" s="121"/>
      <c r="AM38" s="121"/>
      <c r="AN38" s="121"/>
      <c r="AO38" s="121"/>
    </row>
    <row r="39" spans="1:41" ht="30" customHeight="1" thickBot="1" x14ac:dyDescent="0.25">
      <c r="A39" s="802"/>
      <c r="B39" s="800"/>
      <c r="C39" s="803"/>
      <c r="D39" s="804"/>
      <c r="E39" s="709"/>
      <c r="F39" s="803"/>
      <c r="G39" s="805"/>
      <c r="H39" s="805"/>
      <c r="I39" s="139"/>
      <c r="J39" s="800"/>
      <c r="K39" s="709"/>
      <c r="L39" s="156" t="s">
        <v>130</v>
      </c>
      <c r="M39" s="157" t="s">
        <v>53</v>
      </c>
      <c r="N39" s="158">
        <f>IF(M39="COMPLETA",10,IF(M39="INCOMPLETA",5,IF(M39="NO EXISTE",0,"")))</f>
        <v>10</v>
      </c>
      <c r="O39" s="837"/>
      <c r="P39" s="800"/>
      <c r="Q39" s="804"/>
      <c r="R39" s="770"/>
      <c r="S39" s="770"/>
      <c r="T39" s="770"/>
      <c r="U39" s="755"/>
      <c r="V39" s="805"/>
      <c r="W39" s="778"/>
      <c r="X39" s="812"/>
      <c r="Y39" s="812"/>
      <c r="Z39" s="721"/>
      <c r="AA39" s="770"/>
      <c r="AB39" s="803"/>
      <c r="AC39" s="815"/>
      <c r="AD39" s="818"/>
      <c r="AE39" s="835"/>
      <c r="AF39" s="811"/>
      <c r="AG39" s="836"/>
      <c r="AH39" s="121"/>
      <c r="AI39" s="121"/>
      <c r="AJ39" s="121"/>
      <c r="AK39" s="121"/>
      <c r="AL39" s="121"/>
      <c r="AM39" s="121"/>
      <c r="AN39" s="121"/>
      <c r="AO39" s="121"/>
    </row>
    <row r="40" spans="1:41" ht="27.75" customHeight="1" x14ac:dyDescent="0.2">
      <c r="A40" s="821" t="s">
        <v>160</v>
      </c>
      <c r="B40" s="822"/>
      <c r="C40" s="822"/>
      <c r="D40" s="822"/>
      <c r="E40" s="822"/>
      <c r="F40" s="822"/>
      <c r="G40" s="822"/>
      <c r="H40" s="822"/>
      <c r="I40" s="822"/>
      <c r="J40" s="822"/>
      <c r="K40" s="822"/>
      <c r="L40" s="822"/>
      <c r="M40" s="822"/>
      <c r="N40" s="822"/>
      <c r="O40" s="822"/>
      <c r="P40" s="822"/>
      <c r="Q40" s="822"/>
      <c r="R40" s="822"/>
      <c r="S40" s="822"/>
      <c r="T40" s="822"/>
      <c r="U40" s="822"/>
      <c r="V40" s="822"/>
      <c r="W40" s="822"/>
      <c r="X40" s="822"/>
      <c r="Y40" s="822"/>
      <c r="Z40" s="822"/>
      <c r="AA40" s="822"/>
      <c r="AB40" s="822"/>
      <c r="AC40" s="822"/>
      <c r="AD40" s="822"/>
      <c r="AE40" s="822"/>
      <c r="AF40" s="822"/>
      <c r="AG40" s="823"/>
      <c r="AH40" s="121"/>
      <c r="AI40" s="121"/>
      <c r="AJ40" s="121"/>
      <c r="AK40" s="121"/>
      <c r="AL40" s="121"/>
      <c r="AM40" s="121"/>
      <c r="AN40" s="121"/>
      <c r="AO40" s="121" t="s">
        <v>161</v>
      </c>
    </row>
    <row r="41" spans="1:41" ht="21.75" customHeight="1" x14ac:dyDescent="0.2">
      <c r="A41" s="827" t="s">
        <v>162</v>
      </c>
      <c r="B41" s="828"/>
      <c r="C41" s="828"/>
      <c r="D41" s="828"/>
      <c r="E41" s="828"/>
      <c r="F41" s="828"/>
      <c r="G41" s="828"/>
      <c r="H41" s="828"/>
      <c r="I41" s="828"/>
      <c r="J41" s="828"/>
      <c r="K41" s="828"/>
      <c r="L41" s="828"/>
      <c r="M41" s="828"/>
      <c r="N41" s="828"/>
      <c r="O41" s="828"/>
      <c r="P41" s="828"/>
      <c r="Q41" s="828"/>
      <c r="R41" s="828"/>
      <c r="S41" s="828"/>
      <c r="T41" s="828"/>
      <c r="U41" s="828"/>
      <c r="V41" s="828"/>
      <c r="W41" s="828"/>
      <c r="X41" s="828"/>
      <c r="Y41" s="828"/>
      <c r="Z41" s="828"/>
      <c r="AA41" s="828"/>
      <c r="AB41" s="828"/>
      <c r="AC41" s="828"/>
      <c r="AD41" s="828"/>
      <c r="AE41" s="828"/>
      <c r="AF41" s="828"/>
      <c r="AG41" s="829"/>
      <c r="AH41" s="121"/>
      <c r="AI41" s="121"/>
      <c r="AJ41" s="121"/>
      <c r="AK41" s="121"/>
      <c r="AL41" s="121"/>
      <c r="AM41" s="121"/>
      <c r="AN41" s="121"/>
      <c r="AO41" s="121" t="s">
        <v>163</v>
      </c>
    </row>
    <row r="42" spans="1:41" ht="27.75" customHeight="1" x14ac:dyDescent="0.2">
      <c r="A42" s="830" t="s">
        <v>164</v>
      </c>
      <c r="B42" s="831"/>
      <c r="C42" s="830" t="s">
        <v>165</v>
      </c>
      <c r="D42" s="832"/>
      <c r="E42" s="832"/>
      <c r="F42" s="832"/>
      <c r="G42" s="832"/>
      <c r="H42" s="832"/>
      <c r="I42" s="832"/>
      <c r="J42" s="832"/>
      <c r="K42" s="832"/>
      <c r="L42" s="832"/>
      <c r="M42" s="832"/>
      <c r="N42" s="832"/>
      <c r="O42" s="832"/>
      <c r="P42" s="832"/>
      <c r="Q42" s="832"/>
      <c r="R42" s="832"/>
      <c r="S42" s="832"/>
      <c r="T42" s="832"/>
      <c r="U42" s="832"/>
      <c r="V42" s="832"/>
      <c r="W42" s="832"/>
      <c r="X42" s="832"/>
      <c r="Y42" s="831"/>
      <c r="Z42" s="830" t="s">
        <v>166</v>
      </c>
      <c r="AA42" s="832"/>
      <c r="AB42" s="832"/>
      <c r="AC42" s="831"/>
      <c r="AD42" s="830" t="s">
        <v>167</v>
      </c>
      <c r="AE42" s="832"/>
      <c r="AF42" s="832"/>
      <c r="AG42" s="831"/>
      <c r="AH42" s="121"/>
      <c r="AI42" s="121"/>
      <c r="AJ42" s="121"/>
      <c r="AK42" s="121"/>
      <c r="AL42" s="121"/>
      <c r="AM42" s="121"/>
      <c r="AN42" s="121"/>
      <c r="AO42" s="121" t="s">
        <v>168</v>
      </c>
    </row>
    <row r="43" spans="1:41" ht="27.75" customHeight="1" x14ac:dyDescent="0.2">
      <c r="A43" s="819">
        <v>1</v>
      </c>
      <c r="B43" s="820"/>
      <c r="C43" s="821" t="s">
        <v>475</v>
      </c>
      <c r="D43" s="822"/>
      <c r="E43" s="822"/>
      <c r="F43" s="822"/>
      <c r="G43" s="822"/>
      <c r="H43" s="822"/>
      <c r="I43" s="822"/>
      <c r="J43" s="822"/>
      <c r="K43" s="822"/>
      <c r="L43" s="822"/>
      <c r="M43" s="822"/>
      <c r="N43" s="822"/>
      <c r="O43" s="822"/>
      <c r="P43" s="822"/>
      <c r="Q43" s="822"/>
      <c r="R43" s="822"/>
      <c r="S43" s="822"/>
      <c r="T43" s="822"/>
      <c r="U43" s="822"/>
      <c r="V43" s="822"/>
      <c r="W43" s="822"/>
      <c r="X43" s="822"/>
      <c r="Y43" s="823"/>
      <c r="Z43" s="824">
        <v>43128</v>
      </c>
      <c r="AA43" s="825"/>
      <c r="AB43" s="825"/>
      <c r="AC43" s="826"/>
      <c r="AD43" s="821" t="s">
        <v>476</v>
      </c>
      <c r="AE43" s="822"/>
      <c r="AF43" s="822"/>
      <c r="AG43" s="822"/>
      <c r="AH43" s="121"/>
      <c r="AI43" s="121"/>
      <c r="AJ43" s="121"/>
      <c r="AK43" s="121"/>
      <c r="AL43" s="121"/>
      <c r="AM43" s="121"/>
      <c r="AN43" s="121"/>
      <c r="AO43" s="121" t="s">
        <v>171</v>
      </c>
    </row>
    <row r="44" spans="1:41" ht="27.75" customHeight="1" x14ac:dyDescent="0.2">
      <c r="A44" s="819">
        <v>2</v>
      </c>
      <c r="B44" s="820"/>
      <c r="C44" s="821" t="s">
        <v>477</v>
      </c>
      <c r="D44" s="822"/>
      <c r="E44" s="822"/>
      <c r="F44" s="822"/>
      <c r="G44" s="822"/>
      <c r="H44" s="822"/>
      <c r="I44" s="822"/>
      <c r="J44" s="822"/>
      <c r="K44" s="822"/>
      <c r="L44" s="822"/>
      <c r="M44" s="822"/>
      <c r="N44" s="822"/>
      <c r="O44" s="822"/>
      <c r="P44" s="822"/>
      <c r="Q44" s="822"/>
      <c r="R44" s="822"/>
      <c r="S44" s="822"/>
      <c r="T44" s="822"/>
      <c r="U44" s="822"/>
      <c r="V44" s="822"/>
      <c r="W44" s="822"/>
      <c r="X44" s="822"/>
      <c r="Y44" s="823"/>
      <c r="Z44" s="824">
        <v>43844</v>
      </c>
      <c r="AA44" s="825"/>
      <c r="AB44" s="825"/>
      <c r="AC44" s="826"/>
      <c r="AD44" s="821" t="s">
        <v>478</v>
      </c>
      <c r="AE44" s="822"/>
      <c r="AF44" s="822"/>
      <c r="AG44" s="823"/>
      <c r="AH44" s="121"/>
      <c r="AI44" s="121"/>
      <c r="AJ44" s="121"/>
      <c r="AK44" s="121"/>
      <c r="AL44" s="121"/>
      <c r="AM44" s="121"/>
      <c r="AN44" s="121"/>
      <c r="AO44" s="121" t="s">
        <v>175</v>
      </c>
    </row>
    <row r="45" spans="1:41" ht="27.75" customHeight="1" x14ac:dyDescent="0.2">
      <c r="A45" s="819">
        <v>3</v>
      </c>
      <c r="B45" s="820"/>
      <c r="C45" s="821" t="s">
        <v>477</v>
      </c>
      <c r="D45" s="822"/>
      <c r="E45" s="822"/>
      <c r="F45" s="822"/>
      <c r="G45" s="822"/>
      <c r="H45" s="822"/>
      <c r="I45" s="822"/>
      <c r="J45" s="822"/>
      <c r="K45" s="822"/>
      <c r="L45" s="822"/>
      <c r="M45" s="822"/>
      <c r="N45" s="822"/>
      <c r="O45" s="822"/>
      <c r="P45" s="822"/>
      <c r="Q45" s="822"/>
      <c r="R45" s="822"/>
      <c r="S45" s="822"/>
      <c r="T45" s="822"/>
      <c r="U45" s="822"/>
      <c r="V45" s="822"/>
      <c r="W45" s="822"/>
      <c r="X45" s="822"/>
      <c r="Y45" s="823"/>
      <c r="Z45" s="841">
        <v>44314</v>
      </c>
      <c r="AA45" s="822"/>
      <c r="AB45" s="822"/>
      <c r="AC45" s="823"/>
      <c r="AD45" s="821" t="s">
        <v>802</v>
      </c>
      <c r="AE45" s="822"/>
      <c r="AF45" s="822"/>
      <c r="AG45" s="823"/>
      <c r="AH45" s="121"/>
      <c r="AI45" s="121"/>
      <c r="AJ45" s="121"/>
      <c r="AK45" s="121"/>
      <c r="AL45" s="121"/>
      <c r="AM45" s="121"/>
      <c r="AN45" s="121"/>
      <c r="AO45" s="121" t="s">
        <v>181</v>
      </c>
    </row>
    <row r="46" spans="1:41" ht="27.75" customHeight="1" x14ac:dyDescent="0.2">
      <c r="A46" s="819">
        <v>4</v>
      </c>
      <c r="B46" s="820"/>
      <c r="C46" s="821" t="s">
        <v>477</v>
      </c>
      <c r="D46" s="822"/>
      <c r="E46" s="822"/>
      <c r="F46" s="822"/>
      <c r="G46" s="822"/>
      <c r="H46" s="822"/>
      <c r="I46" s="822"/>
      <c r="J46" s="822"/>
      <c r="K46" s="822"/>
      <c r="L46" s="822"/>
      <c r="M46" s="822"/>
      <c r="N46" s="822"/>
      <c r="O46" s="822"/>
      <c r="P46" s="822"/>
      <c r="Q46" s="822"/>
      <c r="R46" s="822"/>
      <c r="S46" s="822"/>
      <c r="T46" s="822"/>
      <c r="U46" s="822"/>
      <c r="V46" s="822"/>
      <c r="W46" s="822"/>
      <c r="X46" s="822"/>
      <c r="Y46" s="823"/>
      <c r="Z46" s="841">
        <v>44446</v>
      </c>
      <c r="AA46" s="822"/>
      <c r="AB46" s="822"/>
      <c r="AC46" s="823"/>
      <c r="AD46" s="821" t="s">
        <v>802</v>
      </c>
      <c r="AE46" s="822"/>
      <c r="AF46" s="822"/>
      <c r="AG46" s="823"/>
      <c r="AH46" s="121"/>
      <c r="AI46" s="121"/>
      <c r="AJ46" s="121"/>
      <c r="AK46" s="121"/>
      <c r="AL46" s="121"/>
      <c r="AM46" s="121"/>
      <c r="AN46" s="121"/>
      <c r="AO46" s="121"/>
    </row>
    <row r="47" spans="1:41" ht="15" customHeight="1" x14ac:dyDescent="0.2">
      <c r="A47" s="827" t="s">
        <v>182</v>
      </c>
      <c r="B47" s="828"/>
      <c r="C47" s="828"/>
      <c r="D47" s="828"/>
      <c r="E47" s="828"/>
      <c r="F47" s="828"/>
      <c r="G47" s="828"/>
      <c r="H47" s="828"/>
      <c r="I47" s="828"/>
      <c r="J47" s="828"/>
      <c r="K47" s="828"/>
      <c r="L47" s="828"/>
      <c r="M47" s="828"/>
      <c r="N47" s="828"/>
      <c r="O47" s="828"/>
      <c r="P47" s="828"/>
      <c r="Q47" s="828"/>
      <c r="R47" s="828"/>
      <c r="S47" s="828"/>
      <c r="T47" s="828"/>
      <c r="U47" s="828"/>
      <c r="V47" s="828"/>
      <c r="W47" s="828"/>
      <c r="X47" s="828"/>
      <c r="Y47" s="828"/>
      <c r="Z47" s="828"/>
      <c r="AA47" s="828"/>
      <c r="AB47" s="828"/>
      <c r="AC47" s="828"/>
      <c r="AD47" s="828"/>
      <c r="AE47" s="828"/>
      <c r="AF47" s="828"/>
      <c r="AG47" s="829"/>
      <c r="AH47" s="121"/>
      <c r="AI47" s="121"/>
      <c r="AJ47" s="121"/>
      <c r="AK47" s="121"/>
      <c r="AL47" s="121"/>
      <c r="AM47" s="121"/>
      <c r="AN47" s="121"/>
      <c r="AO47" s="121" t="s">
        <v>183</v>
      </c>
    </row>
    <row r="48" spans="1:41" ht="30.75" customHeight="1" x14ac:dyDescent="0.2">
      <c r="A48" s="838" t="s">
        <v>167</v>
      </c>
      <c r="B48" s="839"/>
      <c r="C48" s="839"/>
      <c r="D48" s="839"/>
      <c r="E48" s="839"/>
      <c r="F48" s="840"/>
      <c r="G48" s="838" t="s">
        <v>184</v>
      </c>
      <c r="H48" s="839"/>
      <c r="I48" s="839"/>
      <c r="J48" s="839"/>
      <c r="K48" s="839"/>
      <c r="L48" s="840"/>
      <c r="M48" s="838" t="s">
        <v>185</v>
      </c>
      <c r="N48" s="839"/>
      <c r="O48" s="839"/>
      <c r="P48" s="839"/>
      <c r="Q48" s="839"/>
      <c r="R48" s="839"/>
      <c r="S48" s="839"/>
      <c r="T48" s="839"/>
      <c r="U48" s="839"/>
      <c r="V48" s="840"/>
      <c r="W48" s="838" t="s">
        <v>186</v>
      </c>
      <c r="X48" s="839"/>
      <c r="Y48" s="839"/>
      <c r="Z48" s="839"/>
      <c r="AA48" s="840"/>
      <c r="AB48" s="838" t="str">
        <f>IF(X7="X","APOYO OFICINA ASESORA DE PLANEACIÓN","APOYO OFICINA DE CONTROL INTERNO")</f>
        <v>APOYO OFICINA DE CONTROL INTERNO</v>
      </c>
      <c r="AC48" s="839"/>
      <c r="AD48" s="839"/>
      <c r="AE48" s="839"/>
      <c r="AF48" s="839"/>
      <c r="AG48" s="840"/>
      <c r="AH48" s="30"/>
      <c r="AI48" s="160"/>
      <c r="AJ48" s="160"/>
      <c r="AK48" s="160"/>
      <c r="AL48" s="160"/>
      <c r="AM48" s="160"/>
      <c r="AN48" s="160"/>
      <c r="AO48" s="121" t="s">
        <v>187</v>
      </c>
    </row>
    <row r="49" spans="1:41" ht="33.75" customHeight="1" x14ac:dyDescent="0.2">
      <c r="A49" s="161" t="s">
        <v>188</v>
      </c>
      <c r="B49" s="819" t="s">
        <v>803</v>
      </c>
      <c r="C49" s="842"/>
      <c r="D49" s="842"/>
      <c r="E49" s="842"/>
      <c r="F49" s="820"/>
      <c r="G49" s="162" t="s">
        <v>188</v>
      </c>
      <c r="H49" s="819" t="s">
        <v>479</v>
      </c>
      <c r="I49" s="842"/>
      <c r="J49" s="842"/>
      <c r="K49" s="842"/>
      <c r="L49" s="820"/>
      <c r="M49" s="162" t="s">
        <v>188</v>
      </c>
      <c r="N49" s="163"/>
      <c r="O49" s="842" t="s">
        <v>226</v>
      </c>
      <c r="P49" s="842"/>
      <c r="Q49" s="842"/>
      <c r="R49" s="842"/>
      <c r="S49" s="842"/>
      <c r="T49" s="842"/>
      <c r="U49" s="842"/>
      <c r="V49" s="820"/>
      <c r="W49" s="164" t="s">
        <v>188</v>
      </c>
      <c r="X49" s="819"/>
      <c r="Y49" s="842"/>
      <c r="Z49" s="842"/>
      <c r="AA49" s="820"/>
      <c r="AB49" s="164" t="s">
        <v>188</v>
      </c>
      <c r="AC49" s="245" t="s">
        <v>480</v>
      </c>
      <c r="AD49" s="245"/>
      <c r="AE49" s="245"/>
      <c r="AF49" s="245"/>
      <c r="AG49" s="245"/>
      <c r="AH49" s="160"/>
      <c r="AI49" s="160"/>
      <c r="AJ49" s="160"/>
      <c r="AK49" s="160"/>
      <c r="AL49" s="160"/>
      <c r="AM49" s="160"/>
      <c r="AN49" s="160"/>
      <c r="AO49" s="121" t="s">
        <v>193</v>
      </c>
    </row>
    <row r="50" spans="1:41" ht="32.25" customHeight="1" x14ac:dyDescent="0.2">
      <c r="A50" s="161" t="s">
        <v>194</v>
      </c>
      <c r="B50" s="819" t="s">
        <v>481</v>
      </c>
      <c r="C50" s="842"/>
      <c r="D50" s="842"/>
      <c r="E50" s="842"/>
      <c r="F50" s="820"/>
      <c r="G50" s="161" t="s">
        <v>194</v>
      </c>
      <c r="H50" s="819" t="s">
        <v>804</v>
      </c>
      <c r="I50" s="842"/>
      <c r="J50" s="842"/>
      <c r="K50" s="842"/>
      <c r="L50" s="820"/>
      <c r="M50" s="162" t="s">
        <v>194</v>
      </c>
      <c r="N50" s="165"/>
      <c r="O50" s="819" t="s">
        <v>482</v>
      </c>
      <c r="P50" s="842"/>
      <c r="Q50" s="842"/>
      <c r="R50" s="842"/>
      <c r="S50" s="842"/>
      <c r="T50" s="842"/>
      <c r="U50" s="842"/>
      <c r="V50" s="820"/>
      <c r="W50" s="161" t="s">
        <v>194</v>
      </c>
      <c r="X50" s="819"/>
      <c r="Y50" s="842"/>
      <c r="Z50" s="842"/>
      <c r="AA50" s="820"/>
      <c r="AB50" s="161" t="s">
        <v>194</v>
      </c>
      <c r="AC50" s="245" t="s">
        <v>483</v>
      </c>
      <c r="AD50" s="245"/>
      <c r="AE50" s="245"/>
      <c r="AF50" s="245"/>
      <c r="AG50" s="245"/>
      <c r="AH50" s="160"/>
      <c r="AI50" s="160"/>
      <c r="AJ50" s="160"/>
      <c r="AK50" s="160"/>
      <c r="AL50" s="160"/>
      <c r="AM50" s="160"/>
      <c r="AN50" s="160"/>
      <c r="AO50" s="121" t="s">
        <v>199</v>
      </c>
    </row>
    <row r="51" spans="1:41" ht="12.75" customHeight="1" x14ac:dyDescent="0.2">
      <c r="A51" s="121"/>
      <c r="B51" s="121"/>
      <c r="C51" s="121"/>
      <c r="D51" s="121"/>
      <c r="E51" s="121"/>
      <c r="F51" s="121"/>
      <c r="G51" s="121"/>
      <c r="H51" s="121"/>
      <c r="I51" s="121"/>
      <c r="J51" s="121"/>
      <c r="K51" s="121"/>
      <c r="L51" s="121"/>
      <c r="M51" s="121"/>
      <c r="N51" s="121"/>
      <c r="O51" s="121"/>
      <c r="P51" s="121"/>
      <c r="Q51" s="121"/>
      <c r="R51" s="121"/>
      <c r="S51" s="121"/>
      <c r="T51" s="121"/>
      <c r="U51" s="121"/>
      <c r="V51" s="121"/>
      <c r="W51" s="121"/>
      <c r="X51" s="121"/>
      <c r="Y51" s="121"/>
      <c r="Z51" s="121"/>
      <c r="AA51" s="121"/>
      <c r="AB51" s="121"/>
      <c r="AC51" s="121"/>
      <c r="AD51" s="121"/>
      <c r="AE51" s="121"/>
      <c r="AF51" s="121"/>
      <c r="AG51" s="121"/>
      <c r="AH51" s="121"/>
      <c r="AI51" s="121"/>
      <c r="AJ51" s="121"/>
      <c r="AK51" s="121"/>
      <c r="AL51" s="121"/>
      <c r="AM51" s="121"/>
      <c r="AN51" s="121"/>
      <c r="AO51" s="121" t="s">
        <v>200</v>
      </c>
    </row>
    <row r="52" spans="1:41" ht="12.75" customHeight="1" x14ac:dyDescent="0.2">
      <c r="A52" s="121"/>
      <c r="B52" s="121"/>
      <c r="C52" s="121"/>
      <c r="D52" s="121"/>
      <c r="E52" s="121"/>
      <c r="F52" s="121"/>
      <c r="G52" s="121"/>
      <c r="H52" s="121"/>
      <c r="I52" s="121"/>
      <c r="J52" s="121"/>
      <c r="K52" s="121"/>
      <c r="L52" s="121"/>
      <c r="M52" s="121"/>
      <c r="N52" s="121"/>
      <c r="O52" s="121"/>
      <c r="P52" s="121"/>
      <c r="Q52" s="121"/>
      <c r="R52" s="121"/>
      <c r="S52" s="121"/>
      <c r="T52" s="121"/>
      <c r="U52" s="121"/>
      <c r="V52" s="121"/>
      <c r="W52" s="121"/>
      <c r="X52" s="121"/>
      <c r="Y52" s="121"/>
      <c r="Z52" s="121"/>
      <c r="AA52" s="121"/>
      <c r="AB52" s="121"/>
      <c r="AC52" s="121"/>
      <c r="AD52" s="121"/>
      <c r="AE52" s="121"/>
      <c r="AF52" s="121"/>
      <c r="AG52" s="121"/>
      <c r="AH52" s="121"/>
      <c r="AI52" s="121"/>
      <c r="AJ52" s="121"/>
      <c r="AK52" s="121"/>
      <c r="AL52" s="121"/>
      <c r="AM52" s="121"/>
      <c r="AN52" s="121"/>
      <c r="AO52" s="121" t="s">
        <v>201</v>
      </c>
    </row>
    <row r="53" spans="1:41" ht="12.75" customHeight="1" x14ac:dyDescent="0.2">
      <c r="A53" s="121"/>
      <c r="B53" s="121"/>
      <c r="C53" s="121"/>
      <c r="D53" s="121"/>
      <c r="E53" s="121"/>
      <c r="F53" s="121"/>
      <c r="G53" s="121"/>
      <c r="H53" s="121"/>
      <c r="I53" s="121"/>
      <c r="J53" s="121"/>
      <c r="K53" s="121"/>
      <c r="L53" s="121"/>
      <c r="M53" s="121"/>
      <c r="N53" s="121"/>
      <c r="O53" s="121"/>
      <c r="P53" s="121"/>
      <c r="Q53" s="121"/>
      <c r="R53" s="121"/>
      <c r="S53" s="121"/>
      <c r="T53" s="121"/>
      <c r="U53" s="121"/>
      <c r="V53" s="121"/>
      <c r="W53" s="121"/>
      <c r="X53" s="121"/>
      <c r="Y53" s="121"/>
      <c r="Z53" s="121"/>
      <c r="AA53" s="121"/>
      <c r="AB53" s="121"/>
      <c r="AC53" s="121"/>
      <c r="AD53" s="121"/>
      <c r="AE53" s="121"/>
      <c r="AF53" s="121"/>
      <c r="AG53" s="121"/>
      <c r="AH53" s="121"/>
      <c r="AI53" s="121"/>
      <c r="AJ53" s="121"/>
      <c r="AK53" s="121"/>
      <c r="AL53" s="121"/>
      <c r="AM53" s="121"/>
      <c r="AN53" s="121"/>
      <c r="AO53" s="121" t="s">
        <v>202</v>
      </c>
    </row>
    <row r="54" spans="1:41" ht="12.75" customHeight="1" x14ac:dyDescent="0.2">
      <c r="A54" s="121"/>
      <c r="B54" s="121"/>
      <c r="C54" s="121"/>
      <c r="D54" s="121"/>
      <c r="E54" s="121"/>
      <c r="F54" s="121"/>
      <c r="G54" s="121"/>
      <c r="H54" s="121"/>
      <c r="I54" s="121"/>
      <c r="J54" s="121"/>
      <c r="K54" s="121"/>
      <c r="L54" s="121"/>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1" t="s">
        <v>203</v>
      </c>
    </row>
    <row r="55" spans="1:41" ht="12.75" customHeight="1" x14ac:dyDescent="0.2">
      <c r="A55" s="121"/>
      <c r="B55" s="121"/>
      <c r="C55" s="121"/>
      <c r="D55" s="121"/>
      <c r="E55" s="121"/>
      <c r="F55" s="121"/>
      <c r="G55" s="121"/>
      <c r="H55" s="121"/>
      <c r="I55" s="121"/>
      <c r="J55" s="121"/>
      <c r="K55" s="121"/>
      <c r="L55" s="121"/>
      <c r="M55" s="121"/>
      <c r="N55" s="121"/>
      <c r="O55" s="121"/>
      <c r="P55" s="121"/>
      <c r="Q55" s="121"/>
      <c r="R55" s="121"/>
      <c r="S55" s="121"/>
      <c r="T55" s="121"/>
      <c r="U55" s="121"/>
      <c r="V55" s="121"/>
      <c r="W55" s="121"/>
      <c r="X55" s="121"/>
      <c r="Y55" s="121"/>
      <c r="Z55" s="121"/>
      <c r="AA55" s="121"/>
      <c r="AB55" s="121"/>
      <c r="AC55" s="121"/>
      <c r="AD55" s="121"/>
      <c r="AE55" s="121"/>
      <c r="AF55" s="121"/>
      <c r="AG55" s="121"/>
      <c r="AH55" s="121"/>
      <c r="AI55" s="121"/>
      <c r="AJ55" s="121"/>
      <c r="AK55" s="121"/>
      <c r="AL55" s="121"/>
      <c r="AM55" s="121"/>
      <c r="AN55" s="121"/>
      <c r="AO55" s="121" t="s">
        <v>204</v>
      </c>
    </row>
    <row r="56" spans="1:41" ht="12.75" customHeight="1" x14ac:dyDescent="0.2">
      <c r="A56" s="121"/>
      <c r="B56" s="121"/>
      <c r="C56" s="121"/>
      <c r="D56" s="121"/>
      <c r="E56" s="121"/>
      <c r="F56" s="121"/>
      <c r="G56" s="121"/>
      <c r="H56" s="121"/>
      <c r="I56" s="121"/>
      <c r="J56" s="121"/>
      <c r="K56" s="121"/>
      <c r="L56" s="121"/>
      <c r="M56" s="121"/>
      <c r="N56" s="121"/>
      <c r="O56" s="121"/>
      <c r="P56" s="121"/>
      <c r="Q56" s="121"/>
      <c r="R56" s="121"/>
      <c r="S56" s="121"/>
      <c r="T56" s="121"/>
      <c r="U56" s="121"/>
      <c r="V56" s="121"/>
      <c r="W56" s="121"/>
      <c r="X56" s="121"/>
      <c r="Y56" s="121"/>
      <c r="Z56" s="121"/>
      <c r="AA56" s="121"/>
      <c r="AB56" s="121"/>
      <c r="AC56" s="121"/>
      <c r="AD56" s="121"/>
      <c r="AE56" s="121"/>
      <c r="AF56" s="121"/>
      <c r="AG56" s="121"/>
      <c r="AH56" s="121"/>
      <c r="AI56" s="121"/>
      <c r="AJ56" s="121"/>
      <c r="AK56" s="121"/>
      <c r="AL56" s="121"/>
      <c r="AM56" s="121"/>
      <c r="AN56" s="121"/>
      <c r="AO56" s="121" t="s">
        <v>205</v>
      </c>
    </row>
    <row r="57" spans="1:41" ht="12.75" customHeight="1" x14ac:dyDescent="0.2">
      <c r="A57" s="121"/>
      <c r="B57" s="121"/>
      <c r="C57" s="121"/>
      <c r="D57" s="121"/>
      <c r="E57" s="121"/>
      <c r="F57" s="121"/>
      <c r="G57" s="121"/>
      <c r="H57" s="121"/>
      <c r="I57" s="121"/>
      <c r="J57" s="121"/>
      <c r="K57" s="121"/>
      <c r="L57" s="121"/>
      <c r="M57" s="121"/>
      <c r="N57" s="121"/>
      <c r="O57" s="121"/>
      <c r="P57" s="121"/>
      <c r="Q57" s="121"/>
      <c r="R57" s="121"/>
      <c r="S57" s="121"/>
      <c r="T57" s="121"/>
      <c r="U57" s="121"/>
      <c r="V57" s="121"/>
      <c r="W57" s="121"/>
      <c r="X57" s="121"/>
      <c r="Y57" s="121"/>
      <c r="Z57" s="121"/>
      <c r="AA57" s="121"/>
      <c r="AB57" s="121"/>
      <c r="AC57" s="121"/>
      <c r="AD57" s="121"/>
      <c r="AE57" s="121"/>
      <c r="AF57" s="121"/>
      <c r="AG57" s="121"/>
      <c r="AH57" s="121"/>
      <c r="AI57" s="121"/>
      <c r="AJ57" s="121"/>
      <c r="AK57" s="121"/>
      <c r="AL57" s="121"/>
      <c r="AM57" s="121"/>
      <c r="AN57" s="121"/>
      <c r="AO57" s="121"/>
    </row>
    <row r="58" spans="1:41" ht="12.75" customHeight="1" x14ac:dyDescent="0.2">
      <c r="A58" s="121"/>
      <c r="B58" s="121"/>
      <c r="C58" s="121"/>
      <c r="D58" s="121"/>
      <c r="E58" s="121"/>
      <c r="F58" s="121"/>
      <c r="G58" s="121"/>
      <c r="H58" s="121"/>
      <c r="I58" s="121"/>
      <c r="J58" s="121"/>
      <c r="K58" s="121"/>
      <c r="L58" s="121"/>
      <c r="M58" s="121"/>
      <c r="N58" s="121"/>
      <c r="O58" s="121"/>
      <c r="P58" s="121"/>
      <c r="Q58" s="121"/>
      <c r="R58" s="121"/>
      <c r="S58" s="121"/>
      <c r="T58" s="121"/>
      <c r="U58" s="121"/>
      <c r="V58" s="121"/>
      <c r="W58" s="121"/>
      <c r="X58" s="121"/>
      <c r="Y58" s="121"/>
      <c r="Z58" s="121"/>
      <c r="AA58" s="121"/>
      <c r="AB58" s="121"/>
      <c r="AC58" s="121"/>
      <c r="AD58" s="121"/>
      <c r="AE58" s="121"/>
      <c r="AF58" s="121"/>
      <c r="AG58" s="121"/>
      <c r="AH58" s="121"/>
      <c r="AI58" s="121"/>
      <c r="AJ58" s="121"/>
      <c r="AK58" s="121"/>
      <c r="AL58" s="121"/>
      <c r="AM58" s="121"/>
      <c r="AN58" s="121"/>
      <c r="AO58" s="121"/>
    </row>
    <row r="59" spans="1:41" ht="12.75" customHeight="1" x14ac:dyDescent="0.2">
      <c r="A59" s="121"/>
      <c r="B59" s="121"/>
      <c r="C59" s="121"/>
      <c r="D59" s="121"/>
      <c r="E59" s="121"/>
      <c r="F59" s="121"/>
      <c r="G59" s="121"/>
      <c r="H59" s="121"/>
      <c r="I59" s="121"/>
      <c r="J59" s="121"/>
      <c r="K59" s="121"/>
      <c r="L59" s="121"/>
      <c r="M59" s="121"/>
      <c r="N59" s="121"/>
      <c r="O59" s="121"/>
      <c r="P59" s="121"/>
      <c r="Q59" s="121"/>
      <c r="R59" s="121"/>
      <c r="S59" s="121"/>
      <c r="T59" s="121"/>
      <c r="U59" s="121"/>
      <c r="V59" s="121"/>
      <c r="W59" s="121"/>
      <c r="X59" s="121"/>
      <c r="Y59" s="121"/>
      <c r="Z59" s="121"/>
      <c r="AA59" s="121"/>
      <c r="AB59" s="121"/>
      <c r="AC59" s="121"/>
      <c r="AD59" s="121"/>
      <c r="AE59" s="121"/>
      <c r="AF59" s="121"/>
      <c r="AG59" s="121"/>
      <c r="AH59" s="121"/>
      <c r="AI59" s="121"/>
      <c r="AJ59" s="121"/>
      <c r="AK59" s="121"/>
      <c r="AL59" s="121"/>
      <c r="AM59" s="121"/>
      <c r="AN59" s="121"/>
      <c r="AO59" s="121"/>
    </row>
    <row r="60" spans="1:41" ht="12.75" customHeight="1" x14ac:dyDescent="0.2">
      <c r="A60" s="121"/>
      <c r="B60" s="121"/>
      <c r="C60" s="121"/>
      <c r="D60" s="121"/>
      <c r="E60" s="121"/>
      <c r="F60" s="121"/>
      <c r="G60" s="121"/>
      <c r="H60" s="121"/>
      <c r="I60" s="121"/>
      <c r="J60" s="121"/>
      <c r="K60" s="121"/>
      <c r="L60" s="121"/>
      <c r="M60" s="121"/>
      <c r="N60" s="121"/>
      <c r="O60" s="121"/>
      <c r="P60" s="121"/>
      <c r="Q60" s="121"/>
      <c r="R60" s="121"/>
      <c r="S60" s="121"/>
      <c r="T60" s="121"/>
      <c r="U60" s="121"/>
      <c r="V60" s="121"/>
      <c r="W60" s="121"/>
      <c r="X60" s="121"/>
      <c r="Y60" s="121"/>
      <c r="Z60" s="121"/>
      <c r="AA60" s="121"/>
      <c r="AB60" s="121"/>
      <c r="AC60" s="121"/>
      <c r="AD60" s="121"/>
      <c r="AE60" s="121"/>
      <c r="AF60" s="121"/>
      <c r="AG60" s="121"/>
      <c r="AH60" s="121"/>
      <c r="AI60" s="121"/>
      <c r="AJ60" s="121"/>
      <c r="AK60" s="121"/>
      <c r="AL60" s="121"/>
      <c r="AM60" s="121"/>
      <c r="AN60" s="121"/>
      <c r="AO60" s="121"/>
    </row>
    <row r="61" spans="1:41" ht="12.75" customHeight="1" x14ac:dyDescent="0.2">
      <c r="A61" s="121"/>
      <c r="B61" s="121"/>
      <c r="C61" s="121"/>
      <c r="D61" s="121"/>
      <c r="E61" s="121"/>
      <c r="F61" s="121"/>
      <c r="G61" s="121"/>
      <c r="H61" s="121"/>
      <c r="I61" s="121"/>
      <c r="J61" s="121"/>
      <c r="K61" s="121"/>
      <c r="L61" s="121"/>
      <c r="M61" s="121"/>
      <c r="N61" s="121"/>
      <c r="O61" s="121"/>
      <c r="P61" s="121"/>
      <c r="Q61" s="121"/>
      <c r="R61" s="121"/>
      <c r="S61" s="121"/>
      <c r="T61" s="121"/>
      <c r="U61" s="121"/>
      <c r="V61" s="121"/>
      <c r="W61" s="121"/>
      <c r="X61" s="121"/>
      <c r="Y61" s="121"/>
      <c r="Z61" s="121"/>
      <c r="AA61" s="121"/>
      <c r="AB61" s="121"/>
      <c r="AC61" s="121"/>
      <c r="AD61" s="121"/>
      <c r="AE61" s="121"/>
      <c r="AF61" s="121"/>
      <c r="AG61" s="121"/>
      <c r="AH61" s="121"/>
      <c r="AI61" s="121"/>
      <c r="AJ61" s="121"/>
      <c r="AK61" s="121"/>
      <c r="AL61" s="121"/>
      <c r="AM61" s="121"/>
      <c r="AN61" s="121"/>
      <c r="AO61" s="121"/>
    </row>
    <row r="62" spans="1:41" ht="12.75" customHeight="1" x14ac:dyDescent="0.2">
      <c r="A62" s="121"/>
      <c r="B62" s="121"/>
      <c r="C62" s="121"/>
      <c r="D62" s="121"/>
      <c r="E62" s="121"/>
      <c r="F62" s="121"/>
      <c r="G62" s="121"/>
      <c r="H62" s="121"/>
      <c r="I62" s="121"/>
      <c r="J62" s="121"/>
      <c r="K62" s="121"/>
      <c r="L62" s="121"/>
      <c r="M62" s="121"/>
      <c r="N62" s="121"/>
      <c r="O62" s="121"/>
      <c r="P62" s="121"/>
      <c r="Q62" s="121"/>
      <c r="R62" s="121"/>
      <c r="S62" s="121"/>
      <c r="T62" s="121"/>
      <c r="U62" s="121"/>
      <c r="V62" s="121"/>
      <c r="W62" s="121"/>
      <c r="X62" s="121"/>
      <c r="Y62" s="121"/>
      <c r="Z62" s="121"/>
      <c r="AA62" s="121"/>
      <c r="AB62" s="121"/>
      <c r="AC62" s="121"/>
      <c r="AD62" s="121"/>
      <c r="AE62" s="121"/>
      <c r="AF62" s="121"/>
      <c r="AG62" s="121"/>
      <c r="AH62" s="121"/>
      <c r="AI62" s="121"/>
      <c r="AJ62" s="121"/>
      <c r="AK62" s="121"/>
      <c r="AL62" s="121"/>
      <c r="AM62" s="121"/>
      <c r="AN62" s="121"/>
      <c r="AO62" s="121"/>
    </row>
    <row r="63" spans="1:41" ht="12.75" customHeight="1" x14ac:dyDescent="0.2">
      <c r="A63" s="121"/>
      <c r="B63" s="121"/>
      <c r="C63" s="121"/>
      <c r="D63" s="121"/>
      <c r="E63" s="121"/>
      <c r="F63" s="121"/>
      <c r="G63" s="121"/>
      <c r="H63" s="121"/>
      <c r="I63" s="121"/>
      <c r="J63" s="121"/>
      <c r="K63" s="121"/>
      <c r="L63" s="121"/>
      <c r="M63" s="121"/>
      <c r="N63" s="121"/>
      <c r="O63" s="121"/>
      <c r="P63" s="121"/>
      <c r="Q63" s="121"/>
      <c r="R63" s="121"/>
      <c r="S63" s="121"/>
      <c r="T63" s="121"/>
      <c r="U63" s="121"/>
      <c r="V63" s="121"/>
      <c r="W63" s="121"/>
      <c r="X63" s="121"/>
      <c r="Y63" s="121"/>
      <c r="Z63" s="121"/>
      <c r="AA63" s="121"/>
      <c r="AB63" s="121"/>
      <c r="AC63" s="121"/>
      <c r="AD63" s="121"/>
      <c r="AE63" s="121"/>
      <c r="AF63" s="121"/>
      <c r="AG63" s="121"/>
      <c r="AH63" s="121"/>
      <c r="AI63" s="121"/>
      <c r="AJ63" s="121"/>
      <c r="AK63" s="121"/>
      <c r="AL63" s="121"/>
      <c r="AM63" s="121"/>
      <c r="AN63" s="121"/>
      <c r="AO63" s="121"/>
    </row>
    <row r="64" spans="1:41" ht="12.75" customHeight="1" x14ac:dyDescent="0.2">
      <c r="A64" s="121"/>
      <c r="B64" s="121"/>
      <c r="C64" s="121"/>
      <c r="D64" s="121"/>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1"/>
      <c r="AO64" s="121"/>
    </row>
    <row r="65" spans="1:41" ht="12.75" customHeight="1" x14ac:dyDescent="0.2">
      <c r="A65" s="121"/>
      <c r="B65" s="121"/>
      <c r="C65" s="121"/>
      <c r="D65" s="121"/>
      <c r="E65" s="121"/>
      <c r="F65" s="121"/>
      <c r="G65" s="121"/>
      <c r="H65" s="121"/>
      <c r="I65" s="121"/>
      <c r="J65" s="121"/>
      <c r="K65" s="121"/>
      <c r="L65" s="121"/>
      <c r="M65" s="121"/>
      <c r="N65" s="121"/>
      <c r="O65" s="121"/>
      <c r="P65" s="121"/>
      <c r="Q65" s="121"/>
      <c r="R65" s="121"/>
      <c r="S65" s="121"/>
      <c r="T65" s="121"/>
      <c r="U65" s="121"/>
      <c r="V65" s="121"/>
      <c r="W65" s="121"/>
      <c r="X65" s="121"/>
      <c r="Y65" s="121"/>
      <c r="Z65" s="121"/>
      <c r="AA65" s="121"/>
      <c r="AB65" s="121"/>
      <c r="AC65" s="121"/>
      <c r="AD65" s="121"/>
      <c r="AE65" s="121"/>
      <c r="AF65" s="121"/>
      <c r="AG65" s="121"/>
      <c r="AH65" s="121"/>
      <c r="AI65" s="121"/>
      <c r="AJ65" s="121"/>
      <c r="AK65" s="121"/>
      <c r="AL65" s="121"/>
      <c r="AM65" s="121"/>
      <c r="AN65" s="121"/>
      <c r="AO65" s="121"/>
    </row>
    <row r="66" spans="1:41" ht="12.75" customHeight="1" x14ac:dyDescent="0.2">
      <c r="A66" s="121"/>
      <c r="B66" s="121"/>
      <c r="C66" s="121"/>
      <c r="D66" s="121"/>
      <c r="E66" s="121"/>
      <c r="F66" s="121"/>
      <c r="G66" s="121"/>
      <c r="H66" s="121"/>
      <c r="I66" s="121"/>
      <c r="J66" s="121"/>
      <c r="K66" s="121"/>
      <c r="L66" s="121"/>
      <c r="M66" s="121"/>
      <c r="N66" s="121"/>
      <c r="O66" s="121"/>
      <c r="P66" s="121"/>
      <c r="Q66" s="121"/>
      <c r="R66" s="121"/>
      <c r="S66" s="121"/>
      <c r="T66" s="121"/>
      <c r="U66" s="121"/>
      <c r="V66" s="121"/>
      <c r="W66" s="121"/>
      <c r="X66" s="121"/>
      <c r="Y66" s="121"/>
      <c r="Z66" s="121"/>
      <c r="AA66" s="121"/>
      <c r="AB66" s="121"/>
      <c r="AC66" s="121"/>
      <c r="AD66" s="121"/>
      <c r="AE66" s="121"/>
      <c r="AF66" s="121"/>
      <c r="AG66" s="121"/>
      <c r="AH66" s="121"/>
      <c r="AI66" s="121"/>
      <c r="AJ66" s="121"/>
      <c r="AK66" s="121"/>
      <c r="AL66" s="121"/>
      <c r="AM66" s="121"/>
      <c r="AN66" s="121"/>
      <c r="AO66" s="121"/>
    </row>
    <row r="67" spans="1:41" ht="12.75" customHeight="1" x14ac:dyDescent="0.2">
      <c r="A67" s="121"/>
      <c r="B67" s="121"/>
      <c r="C67" s="121"/>
      <c r="D67" s="121"/>
      <c r="E67" s="121"/>
      <c r="F67" s="121"/>
      <c r="G67" s="121"/>
      <c r="H67" s="121"/>
      <c r="I67" s="121"/>
      <c r="J67" s="121"/>
      <c r="K67" s="121"/>
      <c r="L67" s="121"/>
      <c r="M67" s="121"/>
      <c r="N67" s="121"/>
      <c r="O67" s="121"/>
      <c r="P67" s="121"/>
      <c r="Q67" s="121"/>
      <c r="R67" s="121"/>
      <c r="S67" s="121"/>
      <c r="T67" s="121"/>
      <c r="U67" s="121"/>
      <c r="V67" s="121"/>
      <c r="W67" s="121"/>
      <c r="X67" s="121"/>
      <c r="Y67" s="121"/>
      <c r="Z67" s="121"/>
      <c r="AA67" s="121"/>
      <c r="AB67" s="121"/>
      <c r="AC67" s="121"/>
      <c r="AD67" s="121"/>
      <c r="AE67" s="121"/>
      <c r="AF67" s="121"/>
      <c r="AG67" s="121"/>
      <c r="AH67" s="121"/>
      <c r="AI67" s="121"/>
      <c r="AJ67" s="121"/>
      <c r="AK67" s="121"/>
      <c r="AL67" s="121"/>
      <c r="AM67" s="121"/>
      <c r="AN67" s="121"/>
      <c r="AO67" s="121"/>
    </row>
    <row r="68" spans="1:41" ht="12.75" customHeight="1" x14ac:dyDescent="0.2">
      <c r="A68" s="121"/>
      <c r="B68" s="121"/>
      <c r="C68" s="121"/>
      <c r="D68" s="121"/>
      <c r="E68" s="121"/>
      <c r="F68" s="121"/>
      <c r="G68" s="121"/>
      <c r="H68" s="121"/>
      <c r="I68" s="121"/>
      <c r="J68" s="121"/>
      <c r="K68" s="121"/>
      <c r="L68" s="121"/>
      <c r="M68" s="121"/>
      <c r="N68" s="121"/>
      <c r="O68" s="121"/>
      <c r="P68" s="121"/>
      <c r="Q68" s="121"/>
      <c r="R68" s="121"/>
      <c r="S68" s="121"/>
      <c r="T68" s="121"/>
      <c r="U68" s="121"/>
      <c r="V68" s="121"/>
      <c r="W68" s="121"/>
      <c r="X68" s="121"/>
      <c r="Y68" s="121"/>
      <c r="Z68" s="121"/>
      <c r="AA68" s="121"/>
      <c r="AB68" s="121"/>
      <c r="AC68" s="121"/>
      <c r="AD68" s="121"/>
      <c r="AE68" s="121"/>
      <c r="AF68" s="121"/>
      <c r="AG68" s="121"/>
      <c r="AH68" s="121"/>
      <c r="AI68" s="121"/>
      <c r="AJ68" s="121"/>
      <c r="AK68" s="121"/>
      <c r="AL68" s="121"/>
      <c r="AM68" s="121"/>
      <c r="AN68" s="121"/>
      <c r="AO68" s="121"/>
    </row>
    <row r="69" spans="1:41" ht="12.75" customHeight="1" x14ac:dyDescent="0.2">
      <c r="A69" s="121"/>
      <c r="B69" s="121"/>
      <c r="C69" s="121"/>
      <c r="D69" s="121"/>
      <c r="E69" s="121"/>
      <c r="F69" s="121"/>
      <c r="G69" s="121"/>
      <c r="H69" s="121"/>
      <c r="I69" s="121"/>
      <c r="J69" s="121"/>
      <c r="K69" s="121"/>
      <c r="L69" s="121"/>
      <c r="M69" s="121"/>
      <c r="N69" s="121"/>
      <c r="O69" s="121"/>
      <c r="P69" s="121"/>
      <c r="Q69" s="121"/>
      <c r="R69" s="121"/>
      <c r="S69" s="121"/>
      <c r="T69" s="121"/>
      <c r="U69" s="121"/>
      <c r="V69" s="121"/>
      <c r="W69" s="121"/>
      <c r="X69" s="121"/>
      <c r="Y69" s="121"/>
      <c r="Z69" s="121"/>
      <c r="AA69" s="121"/>
      <c r="AB69" s="121"/>
      <c r="AC69" s="121"/>
      <c r="AD69" s="121"/>
      <c r="AE69" s="121"/>
      <c r="AF69" s="121"/>
      <c r="AG69" s="121"/>
      <c r="AH69" s="121"/>
      <c r="AI69" s="121"/>
      <c r="AJ69" s="121"/>
      <c r="AK69" s="121"/>
      <c r="AL69" s="121"/>
      <c r="AM69" s="121"/>
      <c r="AN69" s="121"/>
      <c r="AO69" s="121"/>
    </row>
    <row r="70" spans="1:41" ht="12.75" customHeight="1" x14ac:dyDescent="0.2">
      <c r="A70" s="121"/>
      <c r="B70" s="121"/>
      <c r="C70" s="121"/>
      <c r="D70" s="121"/>
      <c r="E70" s="121"/>
      <c r="F70" s="121"/>
      <c r="G70" s="121"/>
      <c r="H70" s="121"/>
      <c r="I70" s="121"/>
      <c r="J70" s="121"/>
      <c r="K70" s="121"/>
      <c r="L70" s="121"/>
      <c r="M70" s="121"/>
      <c r="N70" s="121"/>
      <c r="O70" s="121"/>
      <c r="P70" s="121"/>
      <c r="Q70" s="121"/>
      <c r="R70" s="121"/>
      <c r="S70" s="121"/>
      <c r="T70" s="121"/>
      <c r="U70" s="121"/>
      <c r="V70" s="121"/>
      <c r="W70" s="121"/>
      <c r="X70" s="121"/>
      <c r="Y70" s="121"/>
      <c r="Z70" s="121"/>
      <c r="AA70" s="121"/>
      <c r="AB70" s="121"/>
      <c r="AC70" s="121"/>
      <c r="AD70" s="121"/>
      <c r="AE70" s="121"/>
      <c r="AF70" s="121"/>
      <c r="AG70" s="121"/>
      <c r="AH70" s="121"/>
      <c r="AI70" s="121"/>
      <c r="AJ70" s="121"/>
      <c r="AK70" s="121"/>
      <c r="AL70" s="121"/>
      <c r="AM70" s="121"/>
      <c r="AN70" s="121"/>
      <c r="AO70" s="121"/>
    </row>
    <row r="71" spans="1:41" ht="12.75" customHeight="1" x14ac:dyDescent="0.2">
      <c r="A71" s="121"/>
      <c r="B71" s="121"/>
      <c r="C71" s="121"/>
      <c r="D71" s="121"/>
      <c r="E71" s="121"/>
      <c r="F71" s="121"/>
      <c r="G71" s="121"/>
      <c r="H71" s="121"/>
      <c r="I71" s="121"/>
      <c r="J71" s="121"/>
      <c r="K71" s="121"/>
      <c r="L71" s="121"/>
      <c r="M71" s="121"/>
      <c r="N71" s="121"/>
      <c r="O71" s="121"/>
      <c r="P71" s="121"/>
      <c r="Q71" s="121"/>
      <c r="R71" s="121"/>
      <c r="S71" s="121"/>
      <c r="T71" s="121"/>
      <c r="U71" s="121"/>
      <c r="V71" s="121"/>
      <c r="W71" s="121"/>
      <c r="X71" s="121"/>
      <c r="Y71" s="121"/>
      <c r="Z71" s="121"/>
      <c r="AA71" s="121"/>
      <c r="AB71" s="121"/>
      <c r="AC71" s="121"/>
      <c r="AD71" s="121"/>
      <c r="AE71" s="121"/>
      <c r="AF71" s="121"/>
      <c r="AG71" s="121"/>
      <c r="AH71" s="121"/>
      <c r="AI71" s="121"/>
      <c r="AJ71" s="121"/>
      <c r="AK71" s="121"/>
      <c r="AL71" s="121"/>
      <c r="AM71" s="121"/>
      <c r="AN71" s="121"/>
      <c r="AO71" s="121"/>
    </row>
    <row r="72" spans="1:41" ht="12.75" customHeight="1" x14ac:dyDescent="0.2">
      <c r="A72" s="121"/>
      <c r="B72" s="121"/>
      <c r="C72" s="121"/>
      <c r="D72" s="121"/>
      <c r="E72" s="121"/>
      <c r="F72" s="121"/>
      <c r="G72" s="121"/>
      <c r="H72" s="121"/>
      <c r="I72" s="121"/>
      <c r="J72" s="121"/>
      <c r="K72" s="121"/>
      <c r="L72" s="121"/>
      <c r="M72" s="121"/>
      <c r="N72" s="121"/>
      <c r="O72" s="121"/>
      <c r="P72" s="121"/>
      <c r="Q72" s="121"/>
      <c r="R72" s="121"/>
      <c r="S72" s="121"/>
      <c r="T72" s="121"/>
      <c r="U72" s="121"/>
      <c r="V72" s="121"/>
      <c r="W72" s="121"/>
      <c r="X72" s="121"/>
      <c r="Y72" s="121"/>
      <c r="Z72" s="121"/>
      <c r="AA72" s="121"/>
      <c r="AB72" s="121"/>
      <c r="AC72" s="121"/>
      <c r="AD72" s="121"/>
      <c r="AE72" s="121"/>
      <c r="AF72" s="121"/>
      <c r="AG72" s="121"/>
      <c r="AH72" s="121"/>
      <c r="AI72" s="121"/>
      <c r="AJ72" s="121"/>
      <c r="AK72" s="121"/>
      <c r="AL72" s="121"/>
      <c r="AM72" s="121"/>
      <c r="AN72" s="121"/>
      <c r="AO72" s="121"/>
    </row>
    <row r="73" spans="1:41" ht="12.75" customHeight="1" x14ac:dyDescent="0.2">
      <c r="A73" s="121"/>
      <c r="B73" s="121"/>
      <c r="C73" s="121"/>
      <c r="D73" s="121"/>
      <c r="E73" s="121"/>
      <c r="F73" s="121"/>
      <c r="G73" s="121"/>
      <c r="H73" s="121"/>
      <c r="I73" s="121"/>
      <c r="J73" s="121"/>
      <c r="K73" s="121"/>
      <c r="L73" s="121"/>
      <c r="M73" s="121"/>
      <c r="N73" s="121"/>
      <c r="O73" s="121"/>
      <c r="P73" s="121"/>
      <c r="Q73" s="121"/>
      <c r="R73" s="121"/>
      <c r="S73" s="121"/>
      <c r="T73" s="121"/>
      <c r="U73" s="121"/>
      <c r="V73" s="121"/>
      <c r="W73" s="121"/>
      <c r="X73" s="121"/>
      <c r="Y73" s="121"/>
      <c r="Z73" s="121"/>
      <c r="AA73" s="121"/>
      <c r="AB73" s="121"/>
      <c r="AC73" s="121"/>
      <c r="AD73" s="121"/>
      <c r="AE73" s="121"/>
      <c r="AF73" s="121"/>
      <c r="AG73" s="121"/>
      <c r="AH73" s="121"/>
      <c r="AI73" s="121"/>
      <c r="AJ73" s="121"/>
      <c r="AK73" s="121"/>
      <c r="AL73" s="121"/>
      <c r="AM73" s="121"/>
      <c r="AN73" s="121"/>
      <c r="AO73" s="121"/>
    </row>
    <row r="74" spans="1:41" ht="12.75" customHeight="1" x14ac:dyDescent="0.2">
      <c r="A74" s="121"/>
      <c r="B74" s="121"/>
      <c r="C74" s="121"/>
      <c r="D74" s="121"/>
      <c r="E74" s="121"/>
      <c r="F74" s="121"/>
      <c r="G74" s="121"/>
      <c r="H74" s="121"/>
      <c r="I74" s="121"/>
      <c r="J74" s="121"/>
      <c r="K74" s="121"/>
      <c r="L74" s="121"/>
      <c r="M74" s="121"/>
      <c r="N74" s="121"/>
      <c r="O74" s="121"/>
      <c r="P74" s="121"/>
      <c r="Q74" s="121"/>
      <c r="R74" s="121"/>
      <c r="S74" s="121"/>
      <c r="T74" s="121"/>
      <c r="U74" s="121"/>
      <c r="V74" s="121"/>
      <c r="W74" s="121"/>
      <c r="X74" s="121"/>
      <c r="Y74" s="121"/>
      <c r="Z74" s="121"/>
      <c r="AA74" s="121"/>
      <c r="AB74" s="121"/>
      <c r="AC74" s="121"/>
      <c r="AD74" s="121"/>
      <c r="AE74" s="121"/>
      <c r="AF74" s="121"/>
      <c r="AG74" s="121"/>
      <c r="AH74" s="121"/>
      <c r="AI74" s="121"/>
      <c r="AJ74" s="121"/>
      <c r="AK74" s="121"/>
      <c r="AL74" s="121"/>
      <c r="AM74" s="121"/>
      <c r="AN74" s="121"/>
      <c r="AO74" s="121"/>
    </row>
    <row r="75" spans="1:41" ht="12.75" customHeight="1" x14ac:dyDescent="0.2">
      <c r="A75" s="121"/>
      <c r="B75" s="121"/>
      <c r="C75" s="121"/>
      <c r="D75" s="121"/>
      <c r="E75" s="121"/>
      <c r="F75" s="121"/>
      <c r="G75" s="121"/>
      <c r="H75" s="121"/>
      <c r="I75" s="121"/>
      <c r="J75" s="121"/>
      <c r="K75" s="121"/>
      <c r="L75" s="121"/>
      <c r="M75" s="121"/>
      <c r="N75" s="121"/>
      <c r="O75" s="121"/>
      <c r="P75" s="121"/>
      <c r="Q75" s="121"/>
      <c r="R75" s="121"/>
      <c r="S75" s="121"/>
      <c r="T75" s="121"/>
      <c r="U75" s="121"/>
      <c r="V75" s="121"/>
      <c r="W75" s="121"/>
      <c r="X75" s="121"/>
      <c r="Y75" s="121"/>
      <c r="Z75" s="121"/>
      <c r="AA75" s="121"/>
      <c r="AB75" s="121"/>
      <c r="AC75" s="121"/>
      <c r="AD75" s="121"/>
      <c r="AE75" s="121"/>
      <c r="AF75" s="121"/>
      <c r="AG75" s="121"/>
      <c r="AH75" s="121"/>
      <c r="AI75" s="121"/>
      <c r="AJ75" s="121"/>
      <c r="AK75" s="121"/>
      <c r="AL75" s="121"/>
      <c r="AM75" s="121"/>
      <c r="AN75" s="121"/>
      <c r="AO75" s="121"/>
    </row>
    <row r="76" spans="1:41" ht="12.75" customHeight="1" x14ac:dyDescent="0.2">
      <c r="A76" s="121"/>
      <c r="B76" s="121"/>
      <c r="C76" s="121"/>
      <c r="D76" s="121"/>
      <c r="E76" s="121"/>
      <c r="F76" s="121"/>
      <c r="G76" s="121"/>
      <c r="H76" s="121"/>
      <c r="I76" s="121"/>
      <c r="J76" s="121"/>
      <c r="K76" s="121"/>
      <c r="L76" s="121"/>
      <c r="M76" s="121"/>
      <c r="N76" s="121"/>
      <c r="O76" s="121"/>
      <c r="P76" s="121"/>
      <c r="Q76" s="121"/>
      <c r="R76" s="121"/>
      <c r="S76" s="121"/>
      <c r="T76" s="121"/>
      <c r="U76" s="121"/>
      <c r="V76" s="121"/>
      <c r="W76" s="121"/>
      <c r="X76" s="121"/>
      <c r="Y76" s="121"/>
      <c r="Z76" s="121"/>
      <c r="AA76" s="121"/>
      <c r="AB76" s="121"/>
      <c r="AC76" s="121"/>
      <c r="AD76" s="121"/>
      <c r="AE76" s="121"/>
      <c r="AF76" s="121"/>
      <c r="AG76" s="121"/>
      <c r="AH76" s="121"/>
      <c r="AI76" s="121"/>
      <c r="AJ76" s="121"/>
      <c r="AK76" s="121"/>
      <c r="AL76" s="121"/>
      <c r="AM76" s="121"/>
      <c r="AN76" s="121"/>
      <c r="AO76" s="121"/>
    </row>
    <row r="77" spans="1:41" ht="12.75" customHeight="1" x14ac:dyDescent="0.2">
      <c r="A77" s="121"/>
      <c r="B77" s="121"/>
      <c r="C77" s="121"/>
      <c r="D77" s="121"/>
      <c r="E77" s="121"/>
      <c r="F77" s="121"/>
      <c r="G77" s="121"/>
      <c r="H77" s="121"/>
      <c r="I77" s="121"/>
      <c r="J77" s="121"/>
      <c r="K77" s="121"/>
      <c r="L77" s="121"/>
      <c r="M77" s="121"/>
      <c r="N77" s="121"/>
      <c r="O77" s="121"/>
      <c r="P77" s="121"/>
      <c r="Q77" s="121"/>
      <c r="R77" s="121"/>
      <c r="S77" s="121"/>
      <c r="T77" s="121"/>
      <c r="U77" s="121"/>
      <c r="V77" s="121"/>
      <c r="W77" s="121"/>
      <c r="X77" s="121"/>
      <c r="Y77" s="121"/>
      <c r="Z77" s="121"/>
      <c r="AA77" s="121"/>
      <c r="AB77" s="121"/>
      <c r="AC77" s="121"/>
      <c r="AD77" s="121"/>
      <c r="AE77" s="121"/>
      <c r="AF77" s="121"/>
      <c r="AG77" s="121"/>
      <c r="AH77" s="121"/>
      <c r="AI77" s="121"/>
      <c r="AJ77" s="121"/>
      <c r="AK77" s="121"/>
      <c r="AL77" s="121"/>
      <c r="AM77" s="121"/>
      <c r="AN77" s="121"/>
      <c r="AO77" s="121"/>
    </row>
    <row r="78" spans="1:41" ht="12.75" customHeight="1" x14ac:dyDescent="0.2">
      <c r="A78" s="121"/>
      <c r="B78" s="121"/>
      <c r="C78" s="121"/>
      <c r="D78" s="121"/>
      <c r="E78" s="121"/>
      <c r="F78" s="121"/>
      <c r="G78" s="121"/>
      <c r="H78" s="121"/>
      <c r="I78" s="121"/>
      <c r="J78" s="121"/>
      <c r="K78" s="121"/>
      <c r="L78" s="121"/>
      <c r="M78" s="121"/>
      <c r="N78" s="121"/>
      <c r="O78" s="121"/>
      <c r="P78" s="121"/>
      <c r="Q78" s="121"/>
      <c r="R78" s="121"/>
      <c r="S78" s="121"/>
      <c r="T78" s="121"/>
      <c r="U78" s="121"/>
      <c r="V78" s="121"/>
      <c r="W78" s="121"/>
      <c r="X78" s="121"/>
      <c r="Y78" s="121"/>
      <c r="Z78" s="121"/>
      <c r="AA78" s="121"/>
      <c r="AB78" s="121"/>
      <c r="AC78" s="121"/>
      <c r="AD78" s="121"/>
      <c r="AE78" s="121"/>
      <c r="AF78" s="121"/>
      <c r="AG78" s="121"/>
      <c r="AH78" s="121"/>
      <c r="AI78" s="121"/>
      <c r="AJ78" s="121"/>
      <c r="AK78" s="121"/>
      <c r="AL78" s="121"/>
      <c r="AM78" s="121"/>
      <c r="AN78" s="121"/>
      <c r="AO78" s="121"/>
    </row>
    <row r="79" spans="1:41" ht="12.75" customHeight="1" x14ac:dyDescent="0.2">
      <c r="A79" s="121"/>
      <c r="B79" s="121"/>
      <c r="C79" s="121"/>
      <c r="D79" s="121"/>
      <c r="E79" s="121"/>
      <c r="F79" s="121"/>
      <c r="G79" s="121"/>
      <c r="H79" s="121"/>
      <c r="I79" s="121"/>
      <c r="J79" s="121"/>
      <c r="K79" s="121"/>
      <c r="L79" s="121"/>
      <c r="M79" s="121"/>
      <c r="N79" s="121"/>
      <c r="O79" s="121"/>
      <c r="P79" s="121"/>
      <c r="Q79" s="121"/>
      <c r="R79" s="121"/>
      <c r="S79" s="121"/>
      <c r="T79" s="121"/>
      <c r="U79" s="121"/>
      <c r="V79" s="121"/>
      <c r="W79" s="121"/>
      <c r="X79" s="121"/>
      <c r="Y79" s="121"/>
      <c r="Z79" s="121"/>
      <c r="AA79" s="121"/>
      <c r="AB79" s="121"/>
      <c r="AC79" s="121"/>
      <c r="AD79" s="121"/>
      <c r="AE79" s="121"/>
      <c r="AF79" s="121"/>
      <c r="AG79" s="121"/>
      <c r="AH79" s="121"/>
      <c r="AI79" s="121"/>
      <c r="AJ79" s="121"/>
      <c r="AK79" s="121"/>
      <c r="AL79" s="121"/>
      <c r="AM79" s="121"/>
      <c r="AN79" s="121"/>
      <c r="AO79" s="121"/>
    </row>
    <row r="80" spans="1:41" ht="12.75" customHeight="1" x14ac:dyDescent="0.2">
      <c r="A80" s="121"/>
      <c r="B80" s="121"/>
      <c r="C80" s="121"/>
      <c r="D80" s="121"/>
      <c r="E80" s="121"/>
      <c r="F80" s="121"/>
      <c r="G80" s="121"/>
      <c r="H80" s="121"/>
      <c r="I80" s="121"/>
      <c r="J80" s="121"/>
      <c r="K80" s="121"/>
      <c r="L80" s="121"/>
      <c r="M80" s="121"/>
      <c r="N80" s="121"/>
      <c r="O80" s="121"/>
      <c r="P80" s="121"/>
      <c r="Q80" s="121"/>
      <c r="R80" s="121"/>
      <c r="S80" s="121"/>
      <c r="T80" s="121"/>
      <c r="U80" s="121"/>
      <c r="V80" s="121"/>
      <c r="W80" s="121"/>
      <c r="X80" s="121"/>
      <c r="Y80" s="121"/>
      <c r="Z80" s="121"/>
      <c r="AA80" s="121"/>
      <c r="AB80" s="121"/>
      <c r="AC80" s="121"/>
      <c r="AD80" s="121"/>
      <c r="AE80" s="121"/>
      <c r="AF80" s="121"/>
      <c r="AG80" s="121"/>
      <c r="AH80" s="121"/>
      <c r="AI80" s="121"/>
      <c r="AJ80" s="121"/>
      <c r="AK80" s="121"/>
      <c r="AL80" s="121"/>
      <c r="AM80" s="121"/>
      <c r="AN80" s="121"/>
      <c r="AO80" s="121"/>
    </row>
    <row r="81" spans="1:41" ht="12.75" customHeight="1" x14ac:dyDescent="0.2">
      <c r="A81" s="121"/>
      <c r="B81" s="121"/>
      <c r="C81" s="121"/>
      <c r="D81" s="121"/>
      <c r="E81" s="121"/>
      <c r="F81" s="121"/>
      <c r="G81" s="121"/>
      <c r="H81" s="121"/>
      <c r="I81" s="121"/>
      <c r="J81" s="121"/>
      <c r="K81" s="121"/>
      <c r="L81" s="121"/>
      <c r="M81" s="121"/>
      <c r="N81" s="121"/>
      <c r="O81" s="121"/>
      <c r="P81" s="121"/>
      <c r="Q81" s="121"/>
      <c r="R81" s="121"/>
      <c r="S81" s="121"/>
      <c r="T81" s="121"/>
      <c r="U81" s="121"/>
      <c r="V81" s="121"/>
      <c r="W81" s="121"/>
      <c r="X81" s="121"/>
      <c r="Y81" s="121"/>
      <c r="Z81" s="121"/>
      <c r="AA81" s="121"/>
      <c r="AB81" s="121"/>
      <c r="AC81" s="121"/>
      <c r="AD81" s="121"/>
      <c r="AE81" s="121"/>
      <c r="AF81" s="121"/>
      <c r="AG81" s="121"/>
      <c r="AH81" s="121"/>
      <c r="AI81" s="121"/>
      <c r="AJ81" s="121"/>
      <c r="AK81" s="121"/>
      <c r="AL81" s="121"/>
      <c r="AM81" s="121"/>
      <c r="AN81" s="121"/>
      <c r="AO81" s="121"/>
    </row>
    <row r="82" spans="1:41" ht="12.75" customHeight="1" x14ac:dyDescent="0.2">
      <c r="A82" s="121"/>
      <c r="B82" s="121"/>
      <c r="C82" s="121"/>
      <c r="D82" s="121"/>
      <c r="E82" s="121"/>
      <c r="F82" s="121"/>
      <c r="G82" s="121"/>
      <c r="H82" s="121"/>
      <c r="I82" s="121"/>
      <c r="J82" s="121"/>
      <c r="K82" s="121"/>
      <c r="L82" s="121"/>
      <c r="M82" s="121"/>
      <c r="N82" s="121"/>
      <c r="O82" s="121"/>
      <c r="P82" s="121"/>
      <c r="Q82" s="121"/>
      <c r="R82" s="121"/>
      <c r="S82" s="121"/>
      <c r="T82" s="121"/>
      <c r="U82" s="121"/>
      <c r="V82" s="121"/>
      <c r="W82" s="121"/>
      <c r="X82" s="121"/>
      <c r="Y82" s="121"/>
      <c r="Z82" s="121"/>
      <c r="AA82" s="121"/>
      <c r="AB82" s="121"/>
      <c r="AC82" s="121"/>
      <c r="AD82" s="121"/>
      <c r="AE82" s="121"/>
      <c r="AF82" s="121"/>
      <c r="AG82" s="121"/>
      <c r="AH82" s="121"/>
      <c r="AI82" s="121"/>
      <c r="AJ82" s="121"/>
      <c r="AK82" s="121"/>
      <c r="AL82" s="121"/>
      <c r="AM82" s="121"/>
      <c r="AN82" s="121"/>
      <c r="AO82" s="121"/>
    </row>
    <row r="83" spans="1:41" ht="12.75" customHeight="1" x14ac:dyDescent="0.2">
      <c r="A83" s="121"/>
      <c r="B83" s="121"/>
      <c r="C83" s="121"/>
      <c r="D83" s="121"/>
      <c r="E83" s="121"/>
      <c r="F83" s="121"/>
      <c r="G83" s="121"/>
      <c r="H83" s="121"/>
      <c r="I83" s="121"/>
      <c r="J83" s="121"/>
      <c r="K83" s="121"/>
      <c r="L83" s="121"/>
      <c r="M83" s="121"/>
      <c r="N83" s="121"/>
      <c r="O83" s="121"/>
      <c r="P83" s="121"/>
      <c r="Q83" s="121"/>
      <c r="R83" s="121"/>
      <c r="S83" s="121"/>
      <c r="T83" s="121"/>
      <c r="U83" s="121"/>
      <c r="V83" s="121"/>
      <c r="W83" s="121"/>
      <c r="X83" s="121"/>
      <c r="Y83" s="121"/>
      <c r="Z83" s="121"/>
      <c r="AA83" s="121"/>
      <c r="AB83" s="121"/>
      <c r="AC83" s="121"/>
      <c r="AD83" s="121"/>
      <c r="AE83" s="121"/>
      <c r="AF83" s="121"/>
      <c r="AG83" s="121"/>
      <c r="AH83" s="121"/>
      <c r="AI83" s="121"/>
      <c r="AJ83" s="121"/>
      <c r="AK83" s="121"/>
      <c r="AL83" s="121"/>
      <c r="AM83" s="121"/>
      <c r="AN83" s="121"/>
      <c r="AO83" s="121"/>
    </row>
    <row r="84" spans="1:41" ht="12.75" customHeight="1" x14ac:dyDescent="0.2">
      <c r="A84" s="121"/>
      <c r="B84" s="121"/>
      <c r="C84" s="121"/>
      <c r="D84" s="121"/>
      <c r="E84" s="121"/>
      <c r="F84" s="121"/>
      <c r="G84" s="121"/>
      <c r="H84" s="121"/>
      <c r="I84" s="121"/>
      <c r="J84" s="121"/>
      <c r="K84" s="121"/>
      <c r="L84" s="121"/>
      <c r="M84" s="121"/>
      <c r="N84" s="121"/>
      <c r="O84" s="121"/>
      <c r="P84" s="121"/>
      <c r="Q84" s="121"/>
      <c r="R84" s="121"/>
      <c r="S84" s="121"/>
      <c r="T84" s="121"/>
      <c r="U84" s="121"/>
      <c r="V84" s="121"/>
      <c r="W84" s="121"/>
      <c r="X84" s="121"/>
      <c r="Y84" s="121"/>
      <c r="Z84" s="121"/>
      <c r="AA84" s="121"/>
      <c r="AB84" s="121"/>
      <c r="AC84" s="121"/>
      <c r="AD84" s="121"/>
      <c r="AE84" s="121"/>
      <c r="AF84" s="121"/>
      <c r="AG84" s="121"/>
      <c r="AH84" s="121"/>
      <c r="AI84" s="121"/>
      <c r="AJ84" s="121"/>
      <c r="AK84" s="121"/>
      <c r="AL84" s="121"/>
      <c r="AM84" s="121"/>
      <c r="AN84" s="121"/>
      <c r="AO84" s="121"/>
    </row>
    <row r="85" spans="1:41" ht="12.75" customHeight="1" x14ac:dyDescent="0.2">
      <c r="A85" s="121"/>
      <c r="B85" s="121"/>
      <c r="C85" s="121"/>
      <c r="D85" s="121"/>
      <c r="E85" s="121"/>
      <c r="F85" s="121"/>
      <c r="G85" s="121"/>
      <c r="H85" s="121"/>
      <c r="I85" s="121"/>
      <c r="J85" s="121"/>
      <c r="K85" s="121"/>
      <c r="L85" s="121"/>
      <c r="M85" s="121"/>
      <c r="N85" s="121"/>
      <c r="O85" s="121"/>
      <c r="P85" s="121"/>
      <c r="Q85" s="121"/>
      <c r="R85" s="121"/>
      <c r="S85" s="121"/>
      <c r="T85" s="121"/>
      <c r="U85" s="121"/>
      <c r="V85" s="121"/>
      <c r="W85" s="121"/>
      <c r="X85" s="121"/>
      <c r="Y85" s="121"/>
      <c r="Z85" s="121"/>
      <c r="AA85" s="121"/>
      <c r="AB85" s="121"/>
      <c r="AC85" s="121"/>
      <c r="AD85" s="121"/>
      <c r="AE85" s="121"/>
      <c r="AF85" s="121"/>
      <c r="AG85" s="121"/>
      <c r="AH85" s="121"/>
      <c r="AI85" s="121"/>
      <c r="AJ85" s="121"/>
      <c r="AK85" s="121"/>
      <c r="AL85" s="121"/>
      <c r="AM85" s="121"/>
      <c r="AN85" s="121"/>
      <c r="AO85" s="121"/>
    </row>
    <row r="86" spans="1:41" ht="12.75" customHeight="1" x14ac:dyDescent="0.2">
      <c r="A86" s="121"/>
      <c r="B86" s="121"/>
      <c r="C86" s="121"/>
      <c r="D86" s="121"/>
      <c r="E86" s="121"/>
      <c r="F86" s="121"/>
      <c r="G86" s="121"/>
      <c r="H86" s="121"/>
      <c r="I86" s="121"/>
      <c r="J86" s="121"/>
      <c r="K86" s="121"/>
      <c r="L86" s="121"/>
      <c r="M86" s="121"/>
      <c r="N86" s="121"/>
      <c r="O86" s="121"/>
      <c r="P86" s="121"/>
      <c r="Q86" s="121"/>
      <c r="R86" s="121"/>
      <c r="S86" s="121"/>
      <c r="T86" s="121"/>
      <c r="U86" s="121"/>
      <c r="V86" s="121"/>
      <c r="W86" s="121"/>
      <c r="X86" s="121"/>
      <c r="Y86" s="121"/>
      <c r="Z86" s="121"/>
      <c r="AA86" s="121"/>
      <c r="AB86" s="121"/>
      <c r="AC86" s="121"/>
      <c r="AD86" s="121"/>
      <c r="AE86" s="121"/>
      <c r="AF86" s="121"/>
      <c r="AG86" s="121"/>
      <c r="AH86" s="121"/>
      <c r="AI86" s="121"/>
      <c r="AJ86" s="121"/>
      <c r="AK86" s="121"/>
      <c r="AL86" s="121"/>
      <c r="AM86" s="121"/>
      <c r="AN86" s="121"/>
      <c r="AO86" s="121"/>
    </row>
    <row r="87" spans="1:41" ht="12.75" customHeight="1" x14ac:dyDescent="0.2">
      <c r="A87" s="121"/>
      <c r="B87" s="121"/>
      <c r="C87" s="121"/>
      <c r="D87" s="121"/>
      <c r="E87" s="121"/>
      <c r="F87" s="121"/>
      <c r="G87" s="121"/>
      <c r="H87" s="121"/>
      <c r="I87" s="121"/>
      <c r="J87" s="121"/>
      <c r="K87" s="121"/>
      <c r="L87" s="121"/>
      <c r="M87" s="121"/>
      <c r="N87" s="121"/>
      <c r="O87" s="121"/>
      <c r="P87" s="121"/>
      <c r="Q87" s="121"/>
      <c r="R87" s="121"/>
      <c r="S87" s="121"/>
      <c r="T87" s="121"/>
      <c r="U87" s="121"/>
      <c r="V87" s="121"/>
      <c r="W87" s="121"/>
      <c r="X87" s="121"/>
      <c r="Y87" s="121"/>
      <c r="Z87" s="121"/>
      <c r="AA87" s="121"/>
      <c r="AB87" s="121"/>
      <c r="AC87" s="121"/>
      <c r="AD87" s="121"/>
      <c r="AE87" s="121"/>
      <c r="AF87" s="121"/>
      <c r="AG87" s="121"/>
      <c r="AH87" s="121"/>
      <c r="AI87" s="121"/>
      <c r="AJ87" s="121"/>
      <c r="AK87" s="121"/>
      <c r="AL87" s="121"/>
      <c r="AM87" s="121"/>
      <c r="AN87" s="121"/>
      <c r="AO87" s="121"/>
    </row>
    <row r="88" spans="1:41" ht="12.75" customHeight="1" x14ac:dyDescent="0.2">
      <c r="A88" s="121"/>
      <c r="B88" s="121"/>
      <c r="C88" s="121"/>
      <c r="D88" s="121"/>
      <c r="E88" s="121"/>
      <c r="F88" s="121"/>
      <c r="G88" s="121"/>
      <c r="H88" s="121"/>
      <c r="I88" s="121"/>
      <c r="J88" s="121"/>
      <c r="K88" s="121"/>
      <c r="L88" s="121"/>
      <c r="M88" s="121"/>
      <c r="N88" s="121"/>
      <c r="O88" s="121"/>
      <c r="P88" s="121"/>
      <c r="Q88" s="121"/>
      <c r="R88" s="121"/>
      <c r="S88" s="121"/>
      <c r="T88" s="121"/>
      <c r="U88" s="121"/>
      <c r="V88" s="121"/>
      <c r="W88" s="121"/>
      <c r="X88" s="121"/>
      <c r="Y88" s="121"/>
      <c r="Z88" s="121"/>
      <c r="AA88" s="121"/>
      <c r="AB88" s="121"/>
      <c r="AC88" s="121"/>
      <c r="AD88" s="121"/>
      <c r="AE88" s="121"/>
      <c r="AF88" s="121"/>
      <c r="AG88" s="121"/>
      <c r="AH88" s="121"/>
      <c r="AI88" s="121"/>
      <c r="AJ88" s="121"/>
      <c r="AK88" s="121"/>
      <c r="AL88" s="121"/>
      <c r="AM88" s="121"/>
      <c r="AN88" s="121"/>
      <c r="AO88" s="121"/>
    </row>
    <row r="89" spans="1:41" ht="12.75" customHeight="1" x14ac:dyDescent="0.2">
      <c r="A89" s="121"/>
      <c r="B89" s="121"/>
      <c r="C89" s="121"/>
      <c r="D89" s="121"/>
      <c r="E89" s="121"/>
      <c r="F89" s="121"/>
      <c r="G89" s="121"/>
      <c r="H89" s="121"/>
      <c r="I89" s="121"/>
      <c r="J89" s="121"/>
      <c r="K89" s="121"/>
      <c r="L89" s="121"/>
      <c r="M89" s="121"/>
      <c r="N89" s="121"/>
      <c r="O89" s="121"/>
      <c r="P89" s="121"/>
      <c r="Q89" s="121"/>
      <c r="R89" s="121"/>
      <c r="S89" s="121"/>
      <c r="T89" s="121"/>
      <c r="U89" s="121"/>
      <c r="V89" s="121"/>
      <c r="W89" s="121"/>
      <c r="X89" s="121"/>
      <c r="Y89" s="121"/>
      <c r="Z89" s="121"/>
      <c r="AA89" s="121"/>
      <c r="AB89" s="121"/>
      <c r="AC89" s="121"/>
      <c r="AD89" s="121"/>
      <c r="AE89" s="121"/>
      <c r="AF89" s="121"/>
      <c r="AG89" s="121"/>
      <c r="AH89" s="121"/>
      <c r="AI89" s="121"/>
      <c r="AJ89" s="121"/>
      <c r="AK89" s="121"/>
      <c r="AL89" s="121"/>
      <c r="AM89" s="121"/>
      <c r="AN89" s="121"/>
      <c r="AO89" s="121"/>
    </row>
    <row r="90" spans="1:41" ht="12.75" customHeight="1" x14ac:dyDescent="0.2">
      <c r="A90" s="121"/>
      <c r="B90" s="121"/>
      <c r="C90" s="121"/>
      <c r="D90" s="121"/>
      <c r="E90" s="121"/>
      <c r="F90" s="121"/>
      <c r="G90" s="121"/>
      <c r="H90" s="121"/>
      <c r="I90" s="121"/>
      <c r="J90" s="121"/>
      <c r="K90" s="121"/>
      <c r="L90" s="121"/>
      <c r="M90" s="121"/>
      <c r="N90" s="121"/>
      <c r="O90" s="121"/>
      <c r="P90" s="121"/>
      <c r="Q90" s="121"/>
      <c r="R90" s="121"/>
      <c r="S90" s="121"/>
      <c r="T90" s="121"/>
      <c r="U90" s="121"/>
      <c r="V90" s="121"/>
      <c r="W90" s="121"/>
      <c r="X90" s="121"/>
      <c r="Y90" s="121"/>
      <c r="Z90" s="121"/>
      <c r="AA90" s="121"/>
      <c r="AB90" s="121"/>
      <c r="AC90" s="121"/>
      <c r="AD90" s="121"/>
      <c r="AE90" s="121"/>
      <c r="AF90" s="121"/>
      <c r="AG90" s="121"/>
      <c r="AH90" s="121"/>
      <c r="AI90" s="121"/>
      <c r="AJ90" s="121"/>
      <c r="AK90" s="121"/>
      <c r="AL90" s="121"/>
      <c r="AM90" s="121"/>
      <c r="AN90" s="121"/>
      <c r="AO90" s="121"/>
    </row>
    <row r="91" spans="1:41" ht="12.75" customHeight="1" x14ac:dyDescent="0.2">
      <c r="A91" s="121"/>
      <c r="B91" s="121"/>
      <c r="C91" s="121"/>
      <c r="D91" s="121"/>
      <c r="E91" s="121"/>
      <c r="F91" s="121"/>
      <c r="G91" s="121"/>
      <c r="H91" s="121"/>
      <c r="I91" s="121"/>
      <c r="J91" s="121"/>
      <c r="K91" s="121"/>
      <c r="L91" s="121"/>
      <c r="M91" s="121"/>
      <c r="N91" s="121"/>
      <c r="O91" s="121"/>
      <c r="P91" s="121"/>
      <c r="Q91" s="121"/>
      <c r="R91" s="121"/>
      <c r="S91" s="121"/>
      <c r="T91" s="121"/>
      <c r="U91" s="121"/>
      <c r="V91" s="121"/>
      <c r="W91" s="121"/>
      <c r="X91" s="121"/>
      <c r="Y91" s="121"/>
      <c r="Z91" s="121"/>
      <c r="AA91" s="121"/>
      <c r="AB91" s="121"/>
      <c r="AC91" s="121"/>
      <c r="AD91" s="121"/>
      <c r="AE91" s="121"/>
      <c r="AF91" s="121"/>
      <c r="AG91" s="121"/>
      <c r="AH91" s="121"/>
      <c r="AI91" s="121"/>
      <c r="AJ91" s="121"/>
      <c r="AK91" s="121"/>
      <c r="AL91" s="121"/>
      <c r="AM91" s="121"/>
      <c r="AN91" s="121"/>
      <c r="AO91" s="121"/>
    </row>
    <row r="92" spans="1:41" ht="12.75" customHeight="1" x14ac:dyDescent="0.2">
      <c r="A92" s="121"/>
      <c r="B92" s="121"/>
      <c r="C92" s="121"/>
      <c r="D92" s="121"/>
      <c r="E92" s="121"/>
      <c r="F92" s="121"/>
      <c r="G92" s="121"/>
      <c r="H92" s="121"/>
      <c r="I92" s="121"/>
      <c r="J92" s="121"/>
      <c r="K92" s="121"/>
      <c r="L92" s="121"/>
      <c r="M92" s="121"/>
      <c r="N92" s="121"/>
      <c r="O92" s="121"/>
      <c r="P92" s="121"/>
      <c r="Q92" s="121"/>
      <c r="R92" s="121"/>
      <c r="S92" s="121"/>
      <c r="T92" s="121"/>
      <c r="U92" s="121"/>
      <c r="V92" s="121"/>
      <c r="W92" s="121"/>
      <c r="X92" s="121"/>
      <c r="Y92" s="121"/>
      <c r="Z92" s="121"/>
      <c r="AA92" s="121"/>
      <c r="AB92" s="121"/>
      <c r="AC92" s="121"/>
      <c r="AD92" s="121"/>
      <c r="AE92" s="121"/>
      <c r="AF92" s="121"/>
      <c r="AG92" s="121"/>
      <c r="AH92" s="121"/>
      <c r="AI92" s="121"/>
      <c r="AJ92" s="121"/>
      <c r="AK92" s="121"/>
      <c r="AL92" s="121"/>
      <c r="AM92" s="121"/>
      <c r="AN92" s="121"/>
      <c r="AO92" s="121"/>
    </row>
    <row r="93" spans="1:41" ht="12.75" customHeight="1" x14ac:dyDescent="0.2">
      <c r="A93" s="121"/>
      <c r="B93" s="121"/>
      <c r="C93" s="121"/>
      <c r="D93" s="121"/>
      <c r="E93" s="121"/>
      <c r="F93" s="121"/>
      <c r="G93" s="121"/>
      <c r="H93" s="121"/>
      <c r="I93" s="121"/>
      <c r="J93" s="121"/>
      <c r="K93" s="121"/>
      <c r="L93" s="121"/>
      <c r="M93" s="121"/>
      <c r="N93" s="121"/>
      <c r="O93" s="121"/>
      <c r="P93" s="121"/>
      <c r="Q93" s="121"/>
      <c r="R93" s="121"/>
      <c r="S93" s="121"/>
      <c r="T93" s="121"/>
      <c r="U93" s="121"/>
      <c r="V93" s="121"/>
      <c r="W93" s="121"/>
      <c r="X93" s="121"/>
      <c r="Y93" s="121"/>
      <c r="Z93" s="121"/>
      <c r="AA93" s="121"/>
      <c r="AB93" s="121"/>
      <c r="AC93" s="121"/>
      <c r="AD93" s="121"/>
      <c r="AE93" s="121"/>
      <c r="AF93" s="121"/>
      <c r="AG93" s="121"/>
      <c r="AH93" s="121"/>
      <c r="AI93" s="121"/>
      <c r="AJ93" s="121"/>
      <c r="AK93" s="121"/>
      <c r="AL93" s="121"/>
      <c r="AM93" s="121"/>
      <c r="AN93" s="121"/>
      <c r="AO93" s="121"/>
    </row>
    <row r="94" spans="1:41" ht="12.75" customHeight="1" x14ac:dyDescent="0.2">
      <c r="A94" s="121"/>
      <c r="B94" s="121"/>
      <c r="C94" s="121"/>
      <c r="D94" s="121"/>
      <c r="E94" s="121"/>
      <c r="F94" s="121"/>
      <c r="G94" s="121"/>
      <c r="H94" s="121"/>
      <c r="I94" s="121"/>
      <c r="J94" s="121"/>
      <c r="K94" s="121"/>
      <c r="L94" s="121"/>
      <c r="M94" s="121"/>
      <c r="N94" s="121"/>
      <c r="O94" s="121"/>
      <c r="P94" s="121"/>
      <c r="Q94" s="121"/>
      <c r="R94" s="121"/>
      <c r="S94" s="121"/>
      <c r="T94" s="121"/>
      <c r="U94" s="121"/>
      <c r="V94" s="121"/>
      <c r="W94" s="121"/>
      <c r="X94" s="121"/>
      <c r="Y94" s="121"/>
      <c r="Z94" s="121"/>
      <c r="AA94" s="121"/>
      <c r="AB94" s="121"/>
      <c r="AC94" s="121"/>
      <c r="AD94" s="121"/>
      <c r="AE94" s="121"/>
      <c r="AF94" s="121"/>
      <c r="AG94" s="121"/>
      <c r="AH94" s="121"/>
      <c r="AI94" s="121"/>
      <c r="AJ94" s="121"/>
      <c r="AK94" s="121"/>
      <c r="AL94" s="121"/>
      <c r="AM94" s="121"/>
      <c r="AN94" s="121"/>
      <c r="AO94" s="121"/>
    </row>
    <row r="95" spans="1:41" ht="12.75" customHeight="1" x14ac:dyDescent="0.2">
      <c r="A95" s="121"/>
      <c r="B95" s="121"/>
      <c r="C95" s="121"/>
      <c r="D95" s="121"/>
      <c r="E95" s="121"/>
      <c r="F95" s="121"/>
      <c r="G95" s="121"/>
      <c r="H95" s="121"/>
      <c r="I95" s="121"/>
      <c r="J95" s="121"/>
      <c r="K95" s="121"/>
      <c r="L95" s="121"/>
      <c r="M95" s="121"/>
      <c r="N95" s="121"/>
      <c r="O95" s="121"/>
      <c r="P95" s="121"/>
      <c r="Q95" s="121"/>
      <c r="R95" s="121"/>
      <c r="S95" s="121"/>
      <c r="T95" s="121"/>
      <c r="U95" s="121"/>
      <c r="V95" s="121"/>
      <c r="W95" s="121"/>
      <c r="X95" s="121"/>
      <c r="Y95" s="121"/>
      <c r="Z95" s="121"/>
      <c r="AA95" s="121"/>
      <c r="AB95" s="121"/>
      <c r="AC95" s="121"/>
      <c r="AD95" s="121"/>
      <c r="AE95" s="121"/>
      <c r="AF95" s="121"/>
      <c r="AG95" s="121"/>
      <c r="AH95" s="121"/>
      <c r="AI95" s="121"/>
      <c r="AJ95" s="121"/>
      <c r="AK95" s="121"/>
      <c r="AL95" s="121"/>
      <c r="AM95" s="121"/>
      <c r="AN95" s="121"/>
      <c r="AO95" s="121"/>
    </row>
    <row r="96" spans="1:41" ht="12.75" customHeight="1" x14ac:dyDescent="0.2">
      <c r="A96" s="121"/>
      <c r="B96" s="121"/>
      <c r="C96" s="121"/>
      <c r="D96" s="121"/>
      <c r="E96" s="121"/>
      <c r="F96" s="121"/>
      <c r="G96" s="121"/>
      <c r="H96" s="121"/>
      <c r="I96" s="121"/>
      <c r="J96" s="121"/>
      <c r="K96" s="121"/>
      <c r="L96" s="121"/>
      <c r="M96" s="121"/>
      <c r="N96" s="121"/>
      <c r="O96" s="121"/>
      <c r="P96" s="121"/>
      <c r="Q96" s="121"/>
      <c r="R96" s="121"/>
      <c r="S96" s="121"/>
      <c r="T96" s="121"/>
      <c r="U96" s="121"/>
      <c r="V96" s="121"/>
      <c r="W96" s="121"/>
      <c r="X96" s="121"/>
      <c r="Y96" s="121"/>
      <c r="Z96" s="121"/>
      <c r="AA96" s="121"/>
      <c r="AB96" s="121"/>
      <c r="AC96" s="121"/>
      <c r="AD96" s="121"/>
      <c r="AE96" s="121"/>
      <c r="AF96" s="121"/>
      <c r="AG96" s="121"/>
      <c r="AH96" s="121"/>
      <c r="AI96" s="121"/>
      <c r="AJ96" s="121"/>
      <c r="AK96" s="121"/>
      <c r="AL96" s="121"/>
      <c r="AM96" s="121"/>
      <c r="AN96" s="121"/>
      <c r="AO96" s="121"/>
    </row>
    <row r="97" spans="1:41" ht="12.75" customHeight="1" x14ac:dyDescent="0.2">
      <c r="A97" s="121"/>
      <c r="B97" s="121"/>
      <c r="C97" s="121"/>
      <c r="D97" s="121"/>
      <c r="E97" s="121"/>
      <c r="F97" s="121"/>
      <c r="G97" s="121"/>
      <c r="H97" s="121"/>
      <c r="I97" s="121"/>
      <c r="J97" s="121"/>
      <c r="K97" s="121"/>
      <c r="L97" s="121"/>
      <c r="M97" s="121"/>
      <c r="N97" s="121"/>
      <c r="O97" s="121"/>
      <c r="P97" s="121"/>
      <c r="Q97" s="121"/>
      <c r="R97" s="121"/>
      <c r="S97" s="121"/>
      <c r="T97" s="121"/>
      <c r="U97" s="121"/>
      <c r="V97" s="121"/>
      <c r="W97" s="121"/>
      <c r="X97" s="121"/>
      <c r="Y97" s="121"/>
      <c r="Z97" s="121"/>
      <c r="AA97" s="121"/>
      <c r="AB97" s="121"/>
      <c r="AC97" s="121"/>
      <c r="AD97" s="121"/>
      <c r="AE97" s="121"/>
      <c r="AF97" s="121"/>
      <c r="AG97" s="121"/>
      <c r="AH97" s="121"/>
      <c r="AI97" s="121"/>
      <c r="AJ97" s="121"/>
      <c r="AK97" s="121"/>
      <c r="AL97" s="121"/>
      <c r="AM97" s="121"/>
      <c r="AN97" s="121"/>
      <c r="AO97" s="121"/>
    </row>
    <row r="98" spans="1:41" ht="12.75" customHeight="1" x14ac:dyDescent="0.2">
      <c r="A98" s="121"/>
      <c r="B98" s="121"/>
      <c r="C98" s="121"/>
      <c r="D98" s="121"/>
      <c r="E98" s="121"/>
      <c r="F98" s="121"/>
      <c r="G98" s="121"/>
      <c r="H98" s="121"/>
      <c r="I98" s="121"/>
      <c r="J98" s="121"/>
      <c r="K98" s="121"/>
      <c r="L98" s="121"/>
      <c r="M98" s="121"/>
      <c r="N98" s="121"/>
      <c r="O98" s="121"/>
      <c r="P98" s="121"/>
      <c r="Q98" s="121"/>
      <c r="R98" s="121"/>
      <c r="S98" s="121"/>
      <c r="T98" s="121"/>
      <c r="U98" s="121"/>
      <c r="V98" s="121"/>
      <c r="W98" s="121"/>
      <c r="X98" s="121"/>
      <c r="Y98" s="121"/>
      <c r="Z98" s="121"/>
      <c r="AA98" s="121"/>
      <c r="AB98" s="121"/>
      <c r="AC98" s="121"/>
      <c r="AD98" s="121"/>
      <c r="AE98" s="121"/>
      <c r="AF98" s="121"/>
      <c r="AG98" s="121"/>
      <c r="AH98" s="121"/>
      <c r="AI98" s="121"/>
      <c r="AJ98" s="121"/>
      <c r="AK98" s="121"/>
      <c r="AL98" s="121"/>
      <c r="AM98" s="121"/>
      <c r="AN98" s="121"/>
      <c r="AO98" s="121"/>
    </row>
    <row r="99" spans="1:41" ht="12.75" customHeight="1" x14ac:dyDescent="0.2">
      <c r="A99" s="121"/>
      <c r="B99" s="121"/>
      <c r="C99" s="121"/>
      <c r="D99" s="121"/>
      <c r="E99" s="121"/>
      <c r="F99" s="121"/>
      <c r="G99" s="121"/>
      <c r="H99" s="121"/>
      <c r="I99" s="121"/>
      <c r="J99" s="121"/>
      <c r="K99" s="121"/>
      <c r="L99" s="121"/>
      <c r="M99" s="121"/>
      <c r="N99" s="121"/>
      <c r="O99" s="121"/>
      <c r="P99" s="121"/>
      <c r="Q99" s="121"/>
      <c r="R99" s="121"/>
      <c r="S99" s="121"/>
      <c r="T99" s="121"/>
      <c r="U99" s="121"/>
      <c r="V99" s="121"/>
      <c r="W99" s="121"/>
      <c r="X99" s="121"/>
      <c r="Y99" s="121"/>
      <c r="Z99" s="121"/>
      <c r="AA99" s="121"/>
      <c r="AB99" s="121"/>
      <c r="AC99" s="121"/>
      <c r="AD99" s="121"/>
      <c r="AE99" s="121"/>
      <c r="AF99" s="121"/>
      <c r="AG99" s="121"/>
      <c r="AH99" s="121"/>
      <c r="AI99" s="121"/>
      <c r="AJ99" s="121"/>
      <c r="AK99" s="121"/>
      <c r="AL99" s="121"/>
      <c r="AM99" s="121"/>
      <c r="AN99" s="121"/>
      <c r="AO99" s="121"/>
    </row>
    <row r="100" spans="1:41" ht="12.75" customHeight="1" x14ac:dyDescent="0.2">
      <c r="A100" s="121"/>
      <c r="B100" s="121"/>
      <c r="C100" s="121"/>
      <c r="D100" s="121"/>
      <c r="E100" s="121"/>
      <c r="F100" s="121"/>
      <c r="G100" s="121"/>
      <c r="H100" s="121"/>
      <c r="I100" s="121"/>
      <c r="J100" s="121"/>
      <c r="K100" s="121"/>
      <c r="L100" s="121"/>
      <c r="M100" s="121"/>
      <c r="N100" s="121"/>
      <c r="O100" s="121"/>
      <c r="P100" s="121"/>
      <c r="Q100" s="121"/>
      <c r="R100" s="121"/>
      <c r="S100" s="121"/>
      <c r="T100" s="121"/>
      <c r="U100" s="121"/>
      <c r="V100" s="121"/>
      <c r="W100" s="121"/>
      <c r="X100" s="121"/>
      <c r="Y100" s="121"/>
      <c r="Z100" s="121"/>
      <c r="AA100" s="121"/>
      <c r="AB100" s="121"/>
      <c r="AC100" s="121"/>
      <c r="AD100" s="121"/>
      <c r="AE100" s="121"/>
      <c r="AF100" s="121"/>
      <c r="AG100" s="121"/>
      <c r="AH100" s="121"/>
      <c r="AI100" s="121"/>
      <c r="AJ100" s="121"/>
      <c r="AK100" s="121"/>
      <c r="AL100" s="121"/>
      <c r="AM100" s="121"/>
      <c r="AN100" s="121"/>
      <c r="AO100" s="121"/>
    </row>
    <row r="101" spans="1:41" ht="12.75" customHeight="1" x14ac:dyDescent="0.2">
      <c r="A101" s="121"/>
      <c r="B101" s="121"/>
      <c r="C101" s="121"/>
      <c r="D101" s="121"/>
      <c r="E101" s="121"/>
      <c r="F101" s="121"/>
      <c r="G101" s="121"/>
      <c r="H101" s="121"/>
      <c r="I101" s="121"/>
      <c r="J101" s="121"/>
      <c r="K101" s="121"/>
      <c r="L101" s="121"/>
      <c r="M101" s="121"/>
      <c r="N101" s="121"/>
      <c r="O101" s="121"/>
      <c r="P101" s="121"/>
      <c r="Q101" s="121"/>
      <c r="R101" s="121"/>
      <c r="S101" s="121"/>
      <c r="T101" s="121"/>
      <c r="U101" s="121"/>
      <c r="V101" s="121"/>
      <c r="W101" s="121"/>
      <c r="X101" s="121"/>
      <c r="Y101" s="121"/>
      <c r="Z101" s="121"/>
      <c r="AA101" s="121"/>
      <c r="AB101" s="121"/>
      <c r="AC101" s="121"/>
      <c r="AD101" s="121"/>
      <c r="AE101" s="121"/>
      <c r="AF101" s="121"/>
      <c r="AG101" s="121"/>
      <c r="AH101" s="121"/>
      <c r="AI101" s="121"/>
      <c r="AJ101" s="121"/>
      <c r="AK101" s="121"/>
      <c r="AL101" s="121"/>
      <c r="AM101" s="121"/>
      <c r="AN101" s="121"/>
      <c r="AO101" s="121"/>
    </row>
    <row r="102" spans="1:41" ht="12.75" customHeight="1" x14ac:dyDescent="0.2">
      <c r="A102" s="121"/>
      <c r="B102" s="121"/>
      <c r="C102" s="121"/>
      <c r="D102" s="121"/>
      <c r="E102" s="121"/>
      <c r="F102" s="121"/>
      <c r="G102" s="121"/>
      <c r="H102" s="121"/>
      <c r="I102" s="121"/>
      <c r="J102" s="121"/>
      <c r="K102" s="121"/>
      <c r="L102" s="121"/>
      <c r="M102" s="121"/>
      <c r="N102" s="121"/>
      <c r="O102" s="121"/>
      <c r="P102" s="121"/>
      <c r="Q102" s="121"/>
      <c r="R102" s="121"/>
      <c r="S102" s="121"/>
      <c r="T102" s="121"/>
      <c r="U102" s="121"/>
      <c r="V102" s="121"/>
      <c r="W102" s="121"/>
      <c r="X102" s="121"/>
      <c r="Y102" s="121"/>
      <c r="Z102" s="121"/>
      <c r="AA102" s="121"/>
      <c r="AB102" s="121"/>
      <c r="AC102" s="121"/>
      <c r="AD102" s="121"/>
      <c r="AE102" s="121"/>
      <c r="AF102" s="121"/>
      <c r="AG102" s="121"/>
      <c r="AH102" s="121"/>
      <c r="AI102" s="121"/>
      <c r="AJ102" s="121"/>
      <c r="AK102" s="121"/>
      <c r="AL102" s="121"/>
      <c r="AM102" s="121"/>
      <c r="AN102" s="121"/>
      <c r="AO102" s="121"/>
    </row>
    <row r="103" spans="1:41" ht="12.75" customHeight="1" x14ac:dyDescent="0.2">
      <c r="A103" s="121"/>
      <c r="B103" s="121"/>
      <c r="C103" s="121"/>
      <c r="D103" s="121"/>
      <c r="E103" s="121"/>
      <c r="F103" s="121"/>
      <c r="G103" s="121"/>
      <c r="H103" s="121"/>
      <c r="I103" s="121"/>
      <c r="J103" s="121"/>
      <c r="K103" s="121"/>
      <c r="L103" s="121"/>
      <c r="M103" s="121"/>
      <c r="N103" s="121"/>
      <c r="O103" s="121"/>
      <c r="P103" s="121"/>
      <c r="Q103" s="121"/>
      <c r="R103" s="121"/>
      <c r="S103" s="121"/>
      <c r="T103" s="121"/>
      <c r="U103" s="121"/>
      <c r="V103" s="121"/>
      <c r="W103" s="121"/>
      <c r="X103" s="121"/>
      <c r="Y103" s="121"/>
      <c r="Z103" s="121"/>
      <c r="AA103" s="121"/>
      <c r="AB103" s="121"/>
      <c r="AC103" s="121"/>
      <c r="AD103" s="121"/>
      <c r="AE103" s="121"/>
      <c r="AF103" s="121"/>
      <c r="AG103" s="121"/>
      <c r="AH103" s="121"/>
      <c r="AI103" s="121"/>
      <c r="AJ103" s="121"/>
      <c r="AK103" s="121"/>
      <c r="AL103" s="121"/>
      <c r="AM103" s="121"/>
      <c r="AN103" s="121"/>
      <c r="AO103" s="121"/>
    </row>
    <row r="104" spans="1:41" ht="12.75" customHeight="1" x14ac:dyDescent="0.2">
      <c r="A104" s="121"/>
      <c r="B104" s="121"/>
      <c r="C104" s="121"/>
      <c r="D104" s="121"/>
      <c r="E104" s="121"/>
      <c r="F104" s="121"/>
      <c r="G104" s="121"/>
      <c r="H104" s="121"/>
      <c r="I104" s="121"/>
      <c r="J104" s="121"/>
      <c r="K104" s="121"/>
      <c r="L104" s="121"/>
      <c r="M104" s="121"/>
      <c r="N104" s="121"/>
      <c r="O104" s="121"/>
      <c r="P104" s="121"/>
      <c r="Q104" s="121"/>
      <c r="R104" s="121"/>
      <c r="S104" s="121"/>
      <c r="T104" s="121"/>
      <c r="U104" s="121"/>
      <c r="V104" s="121"/>
      <c r="W104" s="121"/>
      <c r="X104" s="121"/>
      <c r="Y104" s="121"/>
      <c r="Z104" s="121"/>
      <c r="AA104" s="121"/>
      <c r="AB104" s="121"/>
      <c r="AC104" s="121"/>
      <c r="AD104" s="121"/>
      <c r="AE104" s="121"/>
      <c r="AF104" s="121"/>
      <c r="AG104" s="121"/>
      <c r="AH104" s="121"/>
      <c r="AI104" s="121"/>
      <c r="AJ104" s="121"/>
      <c r="AK104" s="121"/>
      <c r="AL104" s="121"/>
      <c r="AM104" s="121"/>
      <c r="AN104" s="121"/>
      <c r="AO104" s="121"/>
    </row>
    <row r="105" spans="1:41" ht="12.75" customHeight="1" x14ac:dyDescent="0.2">
      <c r="A105" s="121"/>
      <c r="B105" s="121"/>
      <c r="C105" s="121"/>
      <c r="D105" s="121"/>
      <c r="E105" s="121"/>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21"/>
      <c r="AI105" s="121"/>
      <c r="AJ105" s="121"/>
      <c r="AK105" s="121"/>
      <c r="AL105" s="121"/>
      <c r="AM105" s="121"/>
      <c r="AN105" s="121"/>
      <c r="AO105" s="121"/>
    </row>
    <row r="106" spans="1:41" ht="12.75" customHeight="1" x14ac:dyDescent="0.2">
      <c r="A106" s="121"/>
      <c r="B106" s="121"/>
      <c r="C106" s="121"/>
      <c r="D106" s="121"/>
      <c r="E106" s="121"/>
      <c r="F106" s="121"/>
      <c r="G106" s="121"/>
      <c r="H106" s="121"/>
      <c r="I106" s="121"/>
      <c r="J106" s="121"/>
      <c r="K106" s="121"/>
      <c r="L106" s="121"/>
      <c r="M106" s="121"/>
      <c r="N106" s="121"/>
      <c r="O106" s="121"/>
      <c r="P106" s="121"/>
      <c r="Q106" s="121"/>
      <c r="R106" s="121"/>
      <c r="S106" s="121"/>
      <c r="T106" s="121"/>
      <c r="U106" s="121"/>
      <c r="V106" s="121"/>
      <c r="W106" s="121"/>
      <c r="X106" s="121"/>
      <c r="Y106" s="121"/>
      <c r="Z106" s="121"/>
      <c r="AA106" s="121"/>
      <c r="AB106" s="121"/>
      <c r="AC106" s="121"/>
      <c r="AD106" s="121"/>
      <c r="AE106" s="121"/>
      <c r="AF106" s="121"/>
      <c r="AG106" s="121"/>
      <c r="AH106" s="121"/>
      <c r="AI106" s="121"/>
      <c r="AJ106" s="121"/>
      <c r="AK106" s="121"/>
      <c r="AL106" s="121"/>
      <c r="AM106" s="121"/>
      <c r="AN106" s="121"/>
      <c r="AO106" s="121"/>
    </row>
    <row r="107" spans="1:41" ht="12.75" customHeight="1" x14ac:dyDescent="0.2">
      <c r="A107" s="121"/>
      <c r="B107" s="121"/>
      <c r="C107" s="121"/>
      <c r="D107" s="121"/>
      <c r="E107" s="121"/>
      <c r="F107" s="121"/>
      <c r="G107" s="121"/>
      <c r="H107" s="121"/>
      <c r="I107" s="121"/>
      <c r="J107" s="121"/>
      <c r="K107" s="121"/>
      <c r="L107" s="121"/>
      <c r="M107" s="121"/>
      <c r="N107" s="121"/>
      <c r="O107" s="121"/>
      <c r="P107" s="121"/>
      <c r="Q107" s="121"/>
      <c r="R107" s="121"/>
      <c r="S107" s="121"/>
      <c r="T107" s="121"/>
      <c r="U107" s="121"/>
      <c r="V107" s="121"/>
      <c r="W107" s="121"/>
      <c r="X107" s="121"/>
      <c r="Y107" s="121"/>
      <c r="Z107" s="121"/>
      <c r="AA107" s="121"/>
      <c r="AB107" s="121"/>
      <c r="AC107" s="121"/>
      <c r="AD107" s="121"/>
      <c r="AE107" s="121"/>
      <c r="AF107" s="121"/>
      <c r="AG107" s="121"/>
      <c r="AH107" s="121"/>
      <c r="AI107" s="121"/>
      <c r="AJ107" s="121"/>
      <c r="AK107" s="121"/>
      <c r="AL107" s="121"/>
      <c r="AM107" s="121"/>
      <c r="AN107" s="121"/>
      <c r="AO107" s="121"/>
    </row>
    <row r="108" spans="1:41" ht="12.75" customHeight="1" x14ac:dyDescent="0.2">
      <c r="A108" s="121"/>
      <c r="B108" s="121"/>
      <c r="C108" s="121"/>
      <c r="D108" s="121"/>
      <c r="E108" s="121"/>
      <c r="F108" s="121"/>
      <c r="G108" s="121"/>
      <c r="H108" s="121"/>
      <c r="I108" s="1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21"/>
      <c r="AI108" s="121"/>
      <c r="AJ108" s="121"/>
      <c r="AK108" s="121"/>
      <c r="AL108" s="121"/>
      <c r="AM108" s="121"/>
      <c r="AN108" s="121"/>
      <c r="AO108" s="121"/>
    </row>
    <row r="109" spans="1:41" ht="12.75" customHeight="1" x14ac:dyDescent="0.2">
      <c r="A109" s="121"/>
      <c r="B109" s="121"/>
      <c r="C109" s="121"/>
      <c r="D109" s="121"/>
      <c r="E109" s="121"/>
      <c r="F109" s="121"/>
      <c r="G109" s="121"/>
      <c r="H109" s="121"/>
      <c r="I109" s="121"/>
      <c r="J109" s="121"/>
      <c r="K109" s="121"/>
      <c r="L109" s="121"/>
      <c r="M109" s="121"/>
      <c r="N109" s="121"/>
      <c r="O109" s="121"/>
      <c r="P109" s="121"/>
      <c r="Q109" s="121"/>
      <c r="R109" s="121"/>
      <c r="S109" s="121"/>
      <c r="T109" s="121"/>
      <c r="U109" s="121"/>
      <c r="V109" s="121"/>
      <c r="W109" s="121"/>
      <c r="X109" s="121"/>
      <c r="Y109" s="121"/>
      <c r="Z109" s="121"/>
      <c r="AA109" s="121"/>
      <c r="AB109" s="121"/>
      <c r="AC109" s="121"/>
      <c r="AD109" s="121"/>
      <c r="AE109" s="121"/>
      <c r="AF109" s="121"/>
      <c r="AG109" s="121"/>
      <c r="AH109" s="121"/>
      <c r="AI109" s="121"/>
      <c r="AJ109" s="121"/>
      <c r="AK109" s="121"/>
      <c r="AL109" s="121"/>
      <c r="AM109" s="121"/>
      <c r="AN109" s="121"/>
      <c r="AO109" s="121"/>
    </row>
    <row r="110" spans="1:41" ht="12.75" customHeight="1" x14ac:dyDescent="0.2">
      <c r="A110" s="121"/>
      <c r="B110" s="121"/>
      <c r="C110" s="121"/>
      <c r="D110" s="121"/>
      <c r="E110" s="121"/>
      <c r="F110" s="121"/>
      <c r="G110" s="121"/>
      <c r="H110" s="121"/>
      <c r="I110" s="121"/>
      <c r="J110" s="121"/>
      <c r="K110" s="121"/>
      <c r="L110" s="121"/>
      <c r="M110" s="121"/>
      <c r="N110" s="121"/>
      <c r="O110" s="121"/>
      <c r="P110" s="121"/>
      <c r="Q110" s="121"/>
      <c r="R110" s="121"/>
      <c r="S110" s="121"/>
      <c r="T110" s="121"/>
      <c r="U110" s="121"/>
      <c r="V110" s="121"/>
      <c r="W110" s="121"/>
      <c r="X110" s="121"/>
      <c r="Y110" s="121"/>
      <c r="Z110" s="121"/>
      <c r="AA110" s="121"/>
      <c r="AB110" s="121"/>
      <c r="AC110" s="121"/>
      <c r="AD110" s="121"/>
      <c r="AE110" s="121"/>
      <c r="AF110" s="121"/>
      <c r="AG110" s="121"/>
      <c r="AH110" s="121"/>
      <c r="AI110" s="121"/>
      <c r="AJ110" s="121"/>
      <c r="AK110" s="121"/>
      <c r="AL110" s="121"/>
      <c r="AM110" s="121"/>
      <c r="AN110" s="121"/>
      <c r="AO110" s="121"/>
    </row>
    <row r="111" spans="1:41" ht="12.75" customHeight="1" x14ac:dyDescent="0.2">
      <c r="A111" s="121"/>
      <c r="B111" s="121"/>
      <c r="C111" s="121"/>
      <c r="D111" s="121"/>
      <c r="E111" s="121"/>
      <c r="F111" s="121"/>
      <c r="G111" s="121"/>
      <c r="H111" s="121"/>
      <c r="I111" s="121"/>
      <c r="J111" s="121"/>
      <c r="K111" s="121"/>
      <c r="L111" s="121"/>
      <c r="M111" s="121"/>
      <c r="N111" s="121"/>
      <c r="O111" s="121"/>
      <c r="P111" s="121"/>
      <c r="Q111" s="121"/>
      <c r="R111" s="121"/>
      <c r="S111" s="121"/>
      <c r="T111" s="121"/>
      <c r="U111" s="121"/>
      <c r="V111" s="121"/>
      <c r="W111" s="121"/>
      <c r="X111" s="121"/>
      <c r="Y111" s="121"/>
      <c r="Z111" s="121"/>
      <c r="AA111" s="121"/>
      <c r="AB111" s="121"/>
      <c r="AC111" s="121"/>
      <c r="AD111" s="121"/>
      <c r="AE111" s="121"/>
      <c r="AF111" s="121"/>
      <c r="AG111" s="121"/>
      <c r="AH111" s="121"/>
      <c r="AI111" s="121"/>
      <c r="AJ111" s="121"/>
      <c r="AK111" s="121"/>
      <c r="AL111" s="121"/>
      <c r="AM111" s="121"/>
      <c r="AN111" s="121"/>
      <c r="AO111" s="121"/>
    </row>
    <row r="112" spans="1:41" ht="12.75" customHeight="1" x14ac:dyDescent="0.2">
      <c r="A112" s="121"/>
      <c r="B112" s="121"/>
      <c r="C112" s="121"/>
      <c r="D112" s="121"/>
      <c r="E112" s="121"/>
      <c r="F112" s="121"/>
      <c r="G112" s="121"/>
      <c r="H112" s="121"/>
      <c r="I112" s="121"/>
      <c r="J112" s="121"/>
      <c r="K112" s="121"/>
      <c r="L112" s="121"/>
      <c r="M112" s="121"/>
      <c r="N112" s="121"/>
      <c r="O112" s="121"/>
      <c r="P112" s="121"/>
      <c r="Q112" s="121"/>
      <c r="R112" s="121"/>
      <c r="S112" s="121"/>
      <c r="T112" s="121"/>
      <c r="U112" s="121"/>
      <c r="V112" s="121"/>
      <c r="W112" s="121"/>
      <c r="X112" s="121"/>
      <c r="Y112" s="121"/>
      <c r="Z112" s="121"/>
      <c r="AA112" s="121"/>
      <c r="AB112" s="121"/>
      <c r="AC112" s="121"/>
      <c r="AD112" s="121"/>
      <c r="AE112" s="121"/>
      <c r="AF112" s="121"/>
      <c r="AG112" s="121"/>
      <c r="AH112" s="121"/>
      <c r="AI112" s="121"/>
      <c r="AJ112" s="121"/>
      <c r="AK112" s="121"/>
      <c r="AL112" s="121"/>
      <c r="AM112" s="121"/>
      <c r="AN112" s="121"/>
      <c r="AO112" s="121"/>
    </row>
    <row r="113" spans="1:41" ht="12.75" customHeight="1" x14ac:dyDescent="0.2">
      <c r="A113" s="121"/>
      <c r="B113" s="121"/>
      <c r="C113" s="121"/>
      <c r="D113" s="121"/>
      <c r="E113" s="121"/>
      <c r="F113" s="121"/>
      <c r="G113" s="121"/>
      <c r="H113" s="121"/>
      <c r="I113" s="121"/>
      <c r="J113" s="121"/>
      <c r="K113" s="121"/>
      <c r="L113" s="121"/>
      <c r="M113" s="121"/>
      <c r="N113" s="121"/>
      <c r="O113" s="121"/>
      <c r="P113" s="121"/>
      <c r="Q113" s="121"/>
      <c r="R113" s="121"/>
      <c r="S113" s="121"/>
      <c r="T113" s="121"/>
      <c r="U113" s="121"/>
      <c r="V113" s="121"/>
      <c r="W113" s="121"/>
      <c r="X113" s="121"/>
      <c r="Y113" s="121"/>
      <c r="Z113" s="121"/>
      <c r="AA113" s="121"/>
      <c r="AB113" s="121"/>
      <c r="AC113" s="121"/>
      <c r="AD113" s="121"/>
      <c r="AE113" s="121"/>
      <c r="AF113" s="121"/>
      <c r="AG113" s="121"/>
      <c r="AH113" s="121"/>
      <c r="AI113" s="121"/>
      <c r="AJ113" s="121"/>
      <c r="AK113" s="121"/>
      <c r="AL113" s="121"/>
      <c r="AM113" s="121"/>
      <c r="AN113" s="121"/>
      <c r="AO113" s="121"/>
    </row>
    <row r="114" spans="1:41" ht="12.75" customHeight="1" x14ac:dyDescent="0.2">
      <c r="A114" s="121"/>
      <c r="B114" s="121"/>
      <c r="C114" s="121"/>
      <c r="D114" s="121"/>
      <c r="E114" s="121"/>
      <c r="F114" s="121"/>
      <c r="G114" s="121"/>
      <c r="H114" s="121"/>
      <c r="I114" s="121"/>
      <c r="J114" s="121"/>
      <c r="K114" s="121"/>
      <c r="L114" s="121"/>
      <c r="M114" s="121"/>
      <c r="N114" s="121"/>
      <c r="O114" s="121"/>
      <c r="P114" s="121"/>
      <c r="Q114" s="121"/>
      <c r="R114" s="121"/>
      <c r="S114" s="121"/>
      <c r="T114" s="121"/>
      <c r="U114" s="121"/>
      <c r="V114" s="121"/>
      <c r="W114" s="121"/>
      <c r="X114" s="121"/>
      <c r="Y114" s="121"/>
      <c r="Z114" s="121"/>
      <c r="AA114" s="121"/>
      <c r="AB114" s="121"/>
      <c r="AC114" s="121"/>
      <c r="AD114" s="121"/>
      <c r="AE114" s="121"/>
      <c r="AF114" s="121"/>
      <c r="AG114" s="121"/>
      <c r="AH114" s="121"/>
      <c r="AI114" s="121"/>
      <c r="AJ114" s="121"/>
      <c r="AK114" s="121"/>
      <c r="AL114" s="121"/>
      <c r="AM114" s="121"/>
      <c r="AN114" s="121"/>
      <c r="AO114" s="121"/>
    </row>
    <row r="115" spans="1:41" ht="12.75" customHeight="1" x14ac:dyDescent="0.2">
      <c r="A115" s="121"/>
      <c r="B115" s="121"/>
      <c r="C115" s="121"/>
      <c r="D115" s="121"/>
      <c r="E115" s="121"/>
      <c r="F115" s="121"/>
      <c r="G115" s="121"/>
      <c r="H115" s="121"/>
      <c r="I115" s="121"/>
      <c r="J115" s="121"/>
      <c r="K115" s="121"/>
      <c r="L115" s="121"/>
      <c r="M115" s="121"/>
      <c r="N115" s="121"/>
      <c r="O115" s="121"/>
      <c r="P115" s="121"/>
      <c r="Q115" s="121"/>
      <c r="R115" s="121"/>
      <c r="S115" s="121"/>
      <c r="T115" s="121"/>
      <c r="U115" s="121"/>
      <c r="V115" s="121"/>
      <c r="W115" s="121"/>
      <c r="X115" s="121"/>
      <c r="Y115" s="121"/>
      <c r="Z115" s="121"/>
      <c r="AA115" s="121"/>
      <c r="AB115" s="121"/>
      <c r="AC115" s="121"/>
      <c r="AD115" s="121"/>
      <c r="AE115" s="121"/>
      <c r="AF115" s="121"/>
      <c r="AG115" s="121"/>
      <c r="AH115" s="121"/>
      <c r="AI115" s="121"/>
      <c r="AJ115" s="121"/>
      <c r="AK115" s="121"/>
      <c r="AL115" s="121"/>
      <c r="AM115" s="121"/>
      <c r="AN115" s="121"/>
      <c r="AO115" s="121"/>
    </row>
    <row r="116" spans="1:41" ht="12.75" customHeight="1" x14ac:dyDescent="0.2">
      <c r="A116" s="121"/>
      <c r="B116" s="121"/>
      <c r="C116" s="121"/>
      <c r="D116" s="121"/>
      <c r="E116" s="121"/>
      <c r="F116" s="121"/>
      <c r="G116" s="121"/>
      <c r="H116" s="121"/>
      <c r="I116" s="121"/>
      <c r="J116" s="121"/>
      <c r="K116" s="121"/>
      <c r="L116" s="121"/>
      <c r="M116" s="121"/>
      <c r="N116" s="121"/>
      <c r="O116" s="121"/>
      <c r="P116" s="121"/>
      <c r="Q116" s="121"/>
      <c r="R116" s="121"/>
      <c r="S116" s="121"/>
      <c r="T116" s="121"/>
      <c r="U116" s="121"/>
      <c r="V116" s="121"/>
      <c r="W116" s="121"/>
      <c r="X116" s="121"/>
      <c r="Y116" s="121"/>
      <c r="Z116" s="121"/>
      <c r="AA116" s="121"/>
      <c r="AB116" s="121"/>
      <c r="AC116" s="121"/>
      <c r="AD116" s="121"/>
      <c r="AE116" s="121"/>
      <c r="AF116" s="121"/>
      <c r="AG116" s="121"/>
      <c r="AH116" s="121"/>
      <c r="AI116" s="121"/>
      <c r="AJ116" s="121"/>
      <c r="AK116" s="121"/>
      <c r="AL116" s="121"/>
      <c r="AM116" s="121"/>
      <c r="AN116" s="121"/>
      <c r="AO116" s="121"/>
    </row>
    <row r="117" spans="1:41" ht="12.75" customHeight="1" x14ac:dyDescent="0.2">
      <c r="A117" s="121"/>
      <c r="B117" s="121"/>
      <c r="C117" s="121"/>
      <c r="D117" s="121"/>
      <c r="E117" s="121"/>
      <c r="F117" s="121"/>
      <c r="G117" s="121"/>
      <c r="H117" s="121"/>
      <c r="I117" s="121"/>
      <c r="J117" s="121"/>
      <c r="K117" s="121"/>
      <c r="L117" s="121"/>
      <c r="M117" s="121"/>
      <c r="N117" s="121"/>
      <c r="O117" s="121"/>
      <c r="P117" s="121"/>
      <c r="Q117" s="121"/>
      <c r="R117" s="121"/>
      <c r="S117" s="121"/>
      <c r="T117" s="121"/>
      <c r="U117" s="121"/>
      <c r="V117" s="121"/>
      <c r="W117" s="121"/>
      <c r="X117" s="121"/>
      <c r="Y117" s="121"/>
      <c r="Z117" s="121"/>
      <c r="AA117" s="121"/>
      <c r="AB117" s="121"/>
      <c r="AC117" s="121"/>
      <c r="AD117" s="121"/>
      <c r="AE117" s="121"/>
      <c r="AF117" s="121"/>
      <c r="AG117" s="121"/>
      <c r="AH117" s="121"/>
      <c r="AI117" s="121"/>
      <c r="AJ117" s="121"/>
      <c r="AK117" s="121"/>
      <c r="AL117" s="121"/>
      <c r="AM117" s="121"/>
      <c r="AN117" s="121"/>
      <c r="AO117" s="121"/>
    </row>
    <row r="118" spans="1:41" ht="12.75" customHeight="1" x14ac:dyDescent="0.2">
      <c r="A118" s="121"/>
      <c r="B118" s="121"/>
      <c r="C118" s="121"/>
      <c r="D118" s="121"/>
      <c r="E118" s="121"/>
      <c r="F118" s="121"/>
      <c r="G118" s="121"/>
      <c r="H118" s="121"/>
      <c r="I118" s="121"/>
      <c r="J118" s="121"/>
      <c r="K118" s="121"/>
      <c r="L118" s="121"/>
      <c r="M118" s="121"/>
      <c r="N118" s="121"/>
      <c r="O118" s="121"/>
      <c r="P118" s="121"/>
      <c r="Q118" s="121"/>
      <c r="R118" s="121"/>
      <c r="S118" s="121"/>
      <c r="T118" s="121"/>
      <c r="U118" s="121"/>
      <c r="V118" s="121"/>
      <c r="W118" s="121"/>
      <c r="X118" s="121"/>
      <c r="Y118" s="121"/>
      <c r="Z118" s="121"/>
      <c r="AA118" s="121"/>
      <c r="AB118" s="121"/>
      <c r="AC118" s="121"/>
      <c r="AD118" s="121"/>
      <c r="AE118" s="121"/>
      <c r="AF118" s="121"/>
      <c r="AG118" s="121"/>
      <c r="AH118" s="121"/>
      <c r="AI118" s="121"/>
      <c r="AJ118" s="121"/>
      <c r="AK118" s="121"/>
      <c r="AL118" s="121"/>
      <c r="AM118" s="121"/>
      <c r="AN118" s="121"/>
      <c r="AO118" s="121"/>
    </row>
    <row r="119" spans="1:41" ht="12.75" customHeight="1" x14ac:dyDescent="0.2">
      <c r="A119" s="121"/>
      <c r="B119" s="121"/>
      <c r="C119" s="121"/>
      <c r="D119" s="121"/>
      <c r="E119" s="121"/>
      <c r="F119" s="121"/>
      <c r="G119" s="121"/>
      <c r="H119" s="121"/>
      <c r="I119" s="121"/>
      <c r="J119" s="121"/>
      <c r="K119" s="121"/>
      <c r="L119" s="121"/>
      <c r="M119" s="121"/>
      <c r="N119" s="121"/>
      <c r="O119" s="121"/>
      <c r="P119" s="121"/>
      <c r="Q119" s="121"/>
      <c r="R119" s="121"/>
      <c r="S119" s="121"/>
      <c r="T119" s="121"/>
      <c r="U119" s="121"/>
      <c r="V119" s="121"/>
      <c r="W119" s="121"/>
      <c r="X119" s="121"/>
      <c r="Y119" s="121"/>
      <c r="Z119" s="121"/>
      <c r="AA119" s="121"/>
      <c r="AB119" s="121"/>
      <c r="AC119" s="121"/>
      <c r="AD119" s="121"/>
      <c r="AE119" s="121"/>
      <c r="AF119" s="121"/>
      <c r="AG119" s="121"/>
      <c r="AH119" s="121"/>
      <c r="AI119" s="121"/>
      <c r="AJ119" s="121"/>
      <c r="AK119" s="121"/>
      <c r="AL119" s="121"/>
      <c r="AM119" s="121"/>
      <c r="AN119" s="121"/>
      <c r="AO119" s="121"/>
    </row>
    <row r="120" spans="1:41" ht="12.75" customHeight="1" x14ac:dyDescent="0.2">
      <c r="A120" s="121"/>
      <c r="B120" s="121"/>
      <c r="C120" s="121"/>
      <c r="D120" s="121"/>
      <c r="E120" s="121"/>
      <c r="F120" s="121"/>
      <c r="G120" s="121"/>
      <c r="H120" s="121"/>
      <c r="I120" s="121"/>
      <c r="J120" s="121"/>
      <c r="K120" s="121"/>
      <c r="L120" s="121"/>
      <c r="M120" s="121"/>
      <c r="N120" s="121"/>
      <c r="O120" s="121"/>
      <c r="P120" s="121"/>
      <c r="Q120" s="121"/>
      <c r="R120" s="121"/>
      <c r="S120" s="121"/>
      <c r="T120" s="121"/>
      <c r="U120" s="121"/>
      <c r="V120" s="121"/>
      <c r="W120" s="121"/>
      <c r="X120" s="121"/>
      <c r="Y120" s="121"/>
      <c r="Z120" s="121"/>
      <c r="AA120" s="121"/>
      <c r="AB120" s="121"/>
      <c r="AC120" s="121"/>
      <c r="AD120" s="121"/>
      <c r="AE120" s="121"/>
      <c r="AF120" s="121"/>
      <c r="AG120" s="121"/>
      <c r="AH120" s="121"/>
      <c r="AI120" s="121"/>
      <c r="AJ120" s="121"/>
      <c r="AK120" s="121"/>
      <c r="AL120" s="121"/>
      <c r="AM120" s="121"/>
      <c r="AN120" s="121"/>
      <c r="AO120" s="121"/>
    </row>
    <row r="121" spans="1:41" ht="12.75" customHeight="1" x14ac:dyDescent="0.2">
      <c r="A121" s="121"/>
      <c r="B121" s="121"/>
      <c r="C121" s="121"/>
      <c r="D121" s="121"/>
      <c r="E121" s="121"/>
      <c r="F121" s="121"/>
      <c r="G121" s="121"/>
      <c r="H121" s="121"/>
      <c r="I121" s="121"/>
      <c r="J121" s="121"/>
      <c r="K121" s="121"/>
      <c r="L121" s="121"/>
      <c r="M121" s="121"/>
      <c r="N121" s="121"/>
      <c r="O121" s="121"/>
      <c r="P121" s="121"/>
      <c r="Q121" s="121"/>
      <c r="R121" s="121"/>
      <c r="S121" s="121"/>
      <c r="T121" s="121"/>
      <c r="U121" s="121"/>
      <c r="V121" s="121"/>
      <c r="W121" s="121"/>
      <c r="X121" s="121"/>
      <c r="Y121" s="121"/>
      <c r="Z121" s="121"/>
      <c r="AA121" s="121"/>
      <c r="AB121" s="121"/>
      <c r="AC121" s="121"/>
      <c r="AD121" s="121"/>
      <c r="AE121" s="121"/>
      <c r="AF121" s="121"/>
      <c r="AG121" s="121"/>
      <c r="AH121" s="121"/>
      <c r="AI121" s="121"/>
      <c r="AJ121" s="121"/>
      <c r="AK121" s="121"/>
      <c r="AL121" s="121"/>
      <c r="AM121" s="121"/>
      <c r="AN121" s="121"/>
      <c r="AO121" s="121"/>
    </row>
    <row r="122" spans="1:41" ht="12.75" customHeight="1" x14ac:dyDescent="0.2">
      <c r="A122" s="121"/>
      <c r="B122" s="121"/>
      <c r="C122" s="121"/>
      <c r="D122" s="121"/>
      <c r="E122" s="121"/>
      <c r="F122" s="121"/>
      <c r="G122" s="121"/>
      <c r="H122" s="121"/>
      <c r="I122" s="121"/>
      <c r="J122" s="121"/>
      <c r="K122" s="121"/>
      <c r="L122" s="121"/>
      <c r="M122" s="121"/>
      <c r="N122" s="121"/>
      <c r="O122" s="121"/>
      <c r="P122" s="121"/>
      <c r="Q122" s="121"/>
      <c r="R122" s="121"/>
      <c r="S122" s="121"/>
      <c r="T122" s="121"/>
      <c r="U122" s="121"/>
      <c r="V122" s="121"/>
      <c r="W122" s="121"/>
      <c r="X122" s="121"/>
      <c r="Y122" s="121"/>
      <c r="Z122" s="121"/>
      <c r="AA122" s="121"/>
      <c r="AB122" s="121"/>
      <c r="AC122" s="121"/>
      <c r="AD122" s="121"/>
      <c r="AE122" s="121"/>
      <c r="AF122" s="121"/>
      <c r="AG122" s="121"/>
      <c r="AH122" s="121"/>
      <c r="AI122" s="121"/>
      <c r="AJ122" s="121"/>
      <c r="AK122" s="121"/>
      <c r="AL122" s="121"/>
      <c r="AM122" s="121"/>
      <c r="AN122" s="121"/>
      <c r="AO122" s="121"/>
    </row>
    <row r="123" spans="1:41" ht="12.75" customHeight="1" x14ac:dyDescent="0.2">
      <c r="A123" s="121"/>
      <c r="B123" s="121"/>
      <c r="C123" s="121"/>
      <c r="D123" s="121"/>
      <c r="E123" s="121"/>
      <c r="F123" s="121"/>
      <c r="G123" s="121"/>
      <c r="H123" s="121"/>
      <c r="I123" s="121"/>
      <c r="J123" s="121"/>
      <c r="K123" s="121"/>
      <c r="L123" s="121"/>
      <c r="M123" s="121"/>
      <c r="N123" s="121"/>
      <c r="O123" s="121"/>
      <c r="P123" s="121"/>
      <c r="Q123" s="121"/>
      <c r="R123" s="121"/>
      <c r="S123" s="121"/>
      <c r="T123" s="121"/>
      <c r="U123" s="121"/>
      <c r="V123" s="121"/>
      <c r="W123" s="121"/>
      <c r="X123" s="121"/>
      <c r="Y123" s="121"/>
      <c r="Z123" s="121"/>
      <c r="AA123" s="121"/>
      <c r="AB123" s="121"/>
      <c r="AC123" s="121"/>
      <c r="AD123" s="121"/>
      <c r="AE123" s="121"/>
      <c r="AF123" s="121"/>
      <c r="AG123" s="121"/>
      <c r="AH123" s="121"/>
      <c r="AI123" s="121"/>
      <c r="AJ123" s="121"/>
      <c r="AK123" s="121"/>
      <c r="AL123" s="121"/>
      <c r="AM123" s="121"/>
      <c r="AN123" s="121"/>
      <c r="AO123" s="121"/>
    </row>
    <row r="124" spans="1:41" ht="12.75" customHeight="1" x14ac:dyDescent="0.2">
      <c r="A124" s="121"/>
      <c r="B124" s="121"/>
      <c r="C124" s="121"/>
      <c r="D124" s="121"/>
      <c r="E124" s="121"/>
      <c r="F124" s="121"/>
      <c r="G124" s="121"/>
      <c r="H124" s="121"/>
      <c r="I124" s="121"/>
      <c r="J124" s="121"/>
      <c r="K124" s="121"/>
      <c r="L124" s="121"/>
      <c r="M124" s="121"/>
      <c r="N124" s="121"/>
      <c r="O124" s="121"/>
      <c r="P124" s="121"/>
      <c r="Q124" s="121"/>
      <c r="R124" s="121"/>
      <c r="S124" s="121"/>
      <c r="T124" s="121"/>
      <c r="U124" s="121"/>
      <c r="V124" s="121"/>
      <c r="W124" s="121"/>
      <c r="X124" s="121"/>
      <c r="Y124" s="121"/>
      <c r="Z124" s="121"/>
      <c r="AA124" s="121"/>
      <c r="AB124" s="121"/>
      <c r="AC124" s="121"/>
      <c r="AD124" s="121"/>
      <c r="AE124" s="121"/>
      <c r="AF124" s="121"/>
      <c r="AG124" s="121"/>
      <c r="AH124" s="121"/>
      <c r="AI124" s="121"/>
      <c r="AJ124" s="121"/>
      <c r="AK124" s="121"/>
      <c r="AL124" s="121"/>
      <c r="AM124" s="121"/>
      <c r="AN124" s="121"/>
      <c r="AO124" s="121"/>
    </row>
    <row r="125" spans="1:41" ht="12.75" customHeight="1" x14ac:dyDescent="0.2">
      <c r="A125" s="121"/>
      <c r="B125" s="121"/>
      <c r="C125" s="121"/>
      <c r="D125" s="121"/>
      <c r="E125" s="121"/>
      <c r="F125" s="121"/>
      <c r="G125" s="121"/>
      <c r="H125" s="121"/>
      <c r="I125" s="121"/>
      <c r="J125" s="121"/>
      <c r="K125" s="121"/>
      <c r="L125" s="121"/>
      <c r="M125" s="121"/>
      <c r="N125" s="121"/>
      <c r="O125" s="121"/>
      <c r="P125" s="121"/>
      <c r="Q125" s="121"/>
      <c r="R125" s="121"/>
      <c r="S125" s="121"/>
      <c r="T125" s="121"/>
      <c r="U125" s="121"/>
      <c r="V125" s="121"/>
      <c r="W125" s="121"/>
      <c r="X125" s="121"/>
      <c r="Y125" s="121"/>
      <c r="Z125" s="121"/>
      <c r="AA125" s="121"/>
      <c r="AB125" s="121"/>
      <c r="AC125" s="121"/>
      <c r="AD125" s="121"/>
      <c r="AE125" s="121"/>
      <c r="AF125" s="121"/>
      <c r="AG125" s="121"/>
      <c r="AH125" s="121"/>
      <c r="AI125" s="121"/>
      <c r="AJ125" s="121"/>
      <c r="AK125" s="121"/>
      <c r="AL125" s="121"/>
      <c r="AM125" s="121"/>
      <c r="AN125" s="121"/>
      <c r="AO125" s="121"/>
    </row>
    <row r="126" spans="1:41" ht="12.75" customHeight="1" x14ac:dyDescent="0.2">
      <c r="A126" s="121"/>
      <c r="B126" s="121"/>
      <c r="C126" s="121"/>
      <c r="D126" s="121"/>
      <c r="E126" s="121"/>
      <c r="F126" s="121"/>
      <c r="G126" s="121"/>
      <c r="H126" s="121"/>
      <c r="I126" s="121"/>
      <c r="J126" s="121"/>
      <c r="K126" s="121"/>
      <c r="L126" s="121"/>
      <c r="M126" s="121"/>
      <c r="N126" s="121"/>
      <c r="O126" s="121"/>
      <c r="P126" s="121"/>
      <c r="Q126" s="121"/>
      <c r="R126" s="121"/>
      <c r="S126" s="121"/>
      <c r="T126" s="121"/>
      <c r="U126" s="121"/>
      <c r="V126" s="121"/>
      <c r="W126" s="121"/>
      <c r="X126" s="121"/>
      <c r="Y126" s="121"/>
      <c r="Z126" s="121"/>
      <c r="AA126" s="121"/>
      <c r="AB126" s="121"/>
      <c r="AC126" s="121"/>
      <c r="AD126" s="121"/>
      <c r="AE126" s="121"/>
      <c r="AF126" s="121"/>
      <c r="AG126" s="121"/>
      <c r="AH126" s="121"/>
      <c r="AI126" s="121"/>
      <c r="AJ126" s="121"/>
      <c r="AK126" s="121"/>
      <c r="AL126" s="121"/>
      <c r="AM126" s="121"/>
      <c r="AN126" s="121"/>
      <c r="AO126" s="121"/>
    </row>
    <row r="127" spans="1:41" ht="12.75" customHeight="1" x14ac:dyDescent="0.2">
      <c r="A127" s="121"/>
      <c r="B127" s="121"/>
      <c r="C127" s="121"/>
      <c r="D127" s="121"/>
      <c r="E127" s="121"/>
      <c r="F127" s="121"/>
      <c r="G127" s="121"/>
      <c r="H127" s="121"/>
      <c r="I127" s="121"/>
      <c r="J127" s="121"/>
      <c r="K127" s="121"/>
      <c r="L127" s="121"/>
      <c r="M127" s="121"/>
      <c r="N127" s="121"/>
      <c r="O127" s="121"/>
      <c r="P127" s="121"/>
      <c r="Q127" s="121"/>
      <c r="R127" s="121"/>
      <c r="S127" s="121"/>
      <c r="T127" s="121"/>
      <c r="U127" s="121"/>
      <c r="V127" s="121"/>
      <c r="W127" s="121"/>
      <c r="X127" s="121"/>
      <c r="Y127" s="121"/>
      <c r="Z127" s="121"/>
      <c r="AA127" s="121"/>
      <c r="AB127" s="121"/>
      <c r="AC127" s="121"/>
      <c r="AD127" s="121"/>
      <c r="AE127" s="121"/>
      <c r="AF127" s="121"/>
      <c r="AG127" s="121"/>
      <c r="AH127" s="121"/>
      <c r="AI127" s="121"/>
      <c r="AJ127" s="121"/>
      <c r="AK127" s="121"/>
      <c r="AL127" s="121"/>
      <c r="AM127" s="121"/>
      <c r="AN127" s="121"/>
      <c r="AO127" s="121"/>
    </row>
    <row r="128" spans="1:41" ht="12.75" customHeight="1" x14ac:dyDescent="0.2">
      <c r="A128" s="121"/>
      <c r="B128" s="121"/>
      <c r="C128" s="121"/>
      <c r="D128" s="121"/>
      <c r="E128" s="121"/>
      <c r="F128" s="121"/>
      <c r="G128" s="121"/>
      <c r="H128" s="121"/>
      <c r="I128" s="121"/>
      <c r="J128" s="121"/>
      <c r="K128" s="121"/>
      <c r="L128" s="121"/>
      <c r="M128" s="121"/>
      <c r="N128" s="121"/>
      <c r="O128" s="121"/>
      <c r="P128" s="121"/>
      <c r="Q128" s="121"/>
      <c r="R128" s="121"/>
      <c r="S128" s="121"/>
      <c r="T128" s="121"/>
      <c r="U128" s="121"/>
      <c r="V128" s="121"/>
      <c r="W128" s="121"/>
      <c r="X128" s="121"/>
      <c r="Y128" s="121"/>
      <c r="Z128" s="121"/>
      <c r="AA128" s="121"/>
      <c r="AB128" s="121"/>
      <c r="AC128" s="121"/>
      <c r="AD128" s="121"/>
      <c r="AE128" s="121"/>
      <c r="AF128" s="121"/>
      <c r="AG128" s="121"/>
      <c r="AH128" s="121"/>
      <c r="AI128" s="121"/>
      <c r="AJ128" s="121"/>
      <c r="AK128" s="121"/>
      <c r="AL128" s="121"/>
      <c r="AM128" s="121"/>
      <c r="AN128" s="121"/>
      <c r="AO128" s="121"/>
    </row>
    <row r="129" spans="1:41" ht="12.75" customHeight="1" x14ac:dyDescent="0.2">
      <c r="A129" s="121"/>
      <c r="B129" s="121"/>
      <c r="C129" s="121"/>
      <c r="D129" s="121"/>
      <c r="E129" s="121"/>
      <c r="F129" s="121"/>
      <c r="G129" s="121"/>
      <c r="H129" s="121"/>
      <c r="I129" s="121"/>
      <c r="J129" s="121"/>
      <c r="K129" s="121"/>
      <c r="L129" s="121"/>
      <c r="M129" s="121"/>
      <c r="N129" s="121"/>
      <c r="O129" s="121"/>
      <c r="P129" s="121"/>
      <c r="Q129" s="121"/>
      <c r="R129" s="121"/>
      <c r="S129" s="121"/>
      <c r="T129" s="121"/>
      <c r="U129" s="121"/>
      <c r="V129" s="121"/>
      <c r="W129" s="121"/>
      <c r="X129" s="121"/>
      <c r="Y129" s="121"/>
      <c r="Z129" s="121"/>
      <c r="AA129" s="121"/>
      <c r="AB129" s="121"/>
      <c r="AC129" s="121"/>
      <c r="AD129" s="121"/>
      <c r="AE129" s="121"/>
      <c r="AF129" s="121"/>
      <c r="AG129" s="121"/>
      <c r="AH129" s="121"/>
      <c r="AI129" s="121"/>
      <c r="AJ129" s="121"/>
      <c r="AK129" s="121"/>
      <c r="AL129" s="121"/>
      <c r="AM129" s="121"/>
      <c r="AN129" s="121"/>
      <c r="AO129" s="121"/>
    </row>
    <row r="130" spans="1:41" ht="12.75" customHeight="1" x14ac:dyDescent="0.2">
      <c r="A130" s="121"/>
      <c r="B130" s="121"/>
      <c r="C130" s="121"/>
      <c r="D130" s="121"/>
      <c r="E130" s="121"/>
      <c r="F130" s="121"/>
      <c r="G130" s="121"/>
      <c r="H130" s="121"/>
      <c r="I130" s="121"/>
      <c r="J130" s="121"/>
      <c r="K130" s="121"/>
      <c r="L130" s="121"/>
      <c r="M130" s="121"/>
      <c r="N130" s="121"/>
      <c r="O130" s="121"/>
      <c r="P130" s="121"/>
      <c r="Q130" s="121"/>
      <c r="R130" s="121"/>
      <c r="S130" s="121"/>
      <c r="T130" s="121"/>
      <c r="U130" s="121"/>
      <c r="V130" s="121"/>
      <c r="W130" s="121"/>
      <c r="X130" s="121"/>
      <c r="Y130" s="121"/>
      <c r="Z130" s="121"/>
      <c r="AA130" s="121"/>
      <c r="AB130" s="121"/>
      <c r="AC130" s="121"/>
      <c r="AD130" s="121"/>
      <c r="AE130" s="121"/>
      <c r="AF130" s="121"/>
      <c r="AG130" s="121"/>
      <c r="AH130" s="121"/>
      <c r="AI130" s="121"/>
      <c r="AJ130" s="121"/>
      <c r="AK130" s="121"/>
      <c r="AL130" s="121"/>
      <c r="AM130" s="121"/>
      <c r="AN130" s="121"/>
      <c r="AO130" s="121"/>
    </row>
    <row r="131" spans="1:41" ht="12.75" customHeight="1" x14ac:dyDescent="0.2">
      <c r="A131" s="121"/>
      <c r="B131" s="121"/>
      <c r="C131" s="121"/>
      <c r="D131" s="121"/>
      <c r="E131" s="121"/>
      <c r="F131" s="121"/>
      <c r="G131" s="121"/>
      <c r="H131" s="121"/>
      <c r="I131" s="121"/>
      <c r="J131" s="121"/>
      <c r="K131" s="121"/>
      <c r="L131" s="121"/>
      <c r="M131" s="121"/>
      <c r="N131" s="121"/>
      <c r="O131" s="121"/>
      <c r="P131" s="121"/>
      <c r="Q131" s="121"/>
      <c r="R131" s="121"/>
      <c r="S131" s="121"/>
      <c r="T131" s="121"/>
      <c r="U131" s="121"/>
      <c r="V131" s="121"/>
      <c r="W131" s="121"/>
      <c r="X131" s="121"/>
      <c r="Y131" s="121"/>
      <c r="Z131" s="121"/>
      <c r="AA131" s="121"/>
      <c r="AB131" s="121"/>
      <c r="AC131" s="121"/>
      <c r="AD131" s="121"/>
      <c r="AE131" s="121"/>
      <c r="AF131" s="121"/>
      <c r="AG131" s="121"/>
      <c r="AH131" s="121"/>
      <c r="AI131" s="121"/>
      <c r="AJ131" s="121"/>
      <c r="AK131" s="121"/>
      <c r="AL131" s="121"/>
      <c r="AM131" s="121"/>
      <c r="AN131" s="121"/>
      <c r="AO131" s="121"/>
    </row>
    <row r="132" spans="1:41" ht="12.75" customHeight="1" x14ac:dyDescent="0.2">
      <c r="A132" s="121"/>
      <c r="B132" s="121"/>
      <c r="C132" s="121"/>
      <c r="D132" s="121"/>
      <c r="E132" s="121"/>
      <c r="F132" s="121"/>
      <c r="G132" s="121"/>
      <c r="H132" s="121"/>
      <c r="I132" s="121"/>
      <c r="J132" s="121"/>
      <c r="K132" s="121"/>
      <c r="L132" s="121"/>
      <c r="M132" s="121"/>
      <c r="N132" s="121"/>
      <c r="O132" s="121"/>
      <c r="P132" s="121"/>
      <c r="Q132" s="121"/>
      <c r="R132" s="121"/>
      <c r="S132" s="121"/>
      <c r="T132" s="121"/>
      <c r="U132" s="121"/>
      <c r="V132" s="121"/>
      <c r="W132" s="121"/>
      <c r="X132" s="121"/>
      <c r="Y132" s="121"/>
      <c r="Z132" s="121"/>
      <c r="AA132" s="121"/>
      <c r="AB132" s="121"/>
      <c r="AC132" s="121"/>
      <c r="AD132" s="121"/>
      <c r="AE132" s="121"/>
      <c r="AF132" s="121"/>
      <c r="AG132" s="121"/>
      <c r="AH132" s="121"/>
      <c r="AI132" s="121"/>
      <c r="AJ132" s="121"/>
      <c r="AK132" s="121"/>
      <c r="AL132" s="121"/>
      <c r="AM132" s="121"/>
      <c r="AN132" s="121"/>
      <c r="AO132" s="121"/>
    </row>
    <row r="133" spans="1:41" ht="12.75" customHeight="1" x14ac:dyDescent="0.2">
      <c r="A133" s="121"/>
      <c r="B133" s="121"/>
      <c r="C133" s="121"/>
      <c r="D133" s="121"/>
      <c r="E133" s="121"/>
      <c r="F133" s="121"/>
      <c r="G133" s="121"/>
      <c r="H133" s="121"/>
      <c r="I133" s="121"/>
      <c r="J133" s="121"/>
      <c r="K133" s="121"/>
      <c r="L133" s="121"/>
      <c r="M133" s="121"/>
      <c r="N133" s="121"/>
      <c r="O133" s="121"/>
      <c r="P133" s="121"/>
      <c r="Q133" s="121"/>
      <c r="R133" s="121"/>
      <c r="S133" s="121"/>
      <c r="T133" s="121"/>
      <c r="U133" s="121"/>
      <c r="V133" s="121"/>
      <c r="W133" s="121"/>
      <c r="X133" s="121"/>
      <c r="Y133" s="121"/>
      <c r="Z133" s="121"/>
      <c r="AA133" s="121"/>
      <c r="AB133" s="121"/>
      <c r="AC133" s="121"/>
      <c r="AD133" s="121"/>
      <c r="AE133" s="121"/>
      <c r="AF133" s="121"/>
      <c r="AG133" s="121"/>
      <c r="AH133" s="121"/>
      <c r="AI133" s="121"/>
      <c r="AJ133" s="121"/>
      <c r="AK133" s="121"/>
      <c r="AL133" s="121"/>
      <c r="AM133" s="121"/>
      <c r="AN133" s="121"/>
      <c r="AO133" s="121"/>
    </row>
    <row r="134" spans="1:41" ht="12.75" customHeight="1" x14ac:dyDescent="0.2">
      <c r="A134" s="121"/>
      <c r="B134" s="121"/>
      <c r="C134" s="121"/>
      <c r="D134" s="121"/>
      <c r="E134" s="121"/>
      <c r="F134" s="121"/>
      <c r="G134" s="121"/>
      <c r="H134" s="121"/>
      <c r="I134" s="121"/>
      <c r="J134" s="121"/>
      <c r="K134" s="121"/>
      <c r="L134" s="121"/>
      <c r="M134" s="121"/>
      <c r="N134" s="121"/>
      <c r="O134" s="121"/>
      <c r="P134" s="121"/>
      <c r="Q134" s="121"/>
      <c r="R134" s="121"/>
      <c r="S134" s="121"/>
      <c r="T134" s="121"/>
      <c r="U134" s="121"/>
      <c r="V134" s="121"/>
      <c r="W134" s="121"/>
      <c r="X134" s="121"/>
      <c r="Y134" s="121"/>
      <c r="Z134" s="121"/>
      <c r="AA134" s="121"/>
      <c r="AB134" s="121"/>
      <c r="AC134" s="121"/>
      <c r="AD134" s="121"/>
      <c r="AE134" s="121"/>
      <c r="AF134" s="121"/>
      <c r="AG134" s="121"/>
      <c r="AH134" s="121"/>
      <c r="AI134" s="121"/>
      <c r="AJ134" s="121"/>
      <c r="AK134" s="121"/>
      <c r="AL134" s="121"/>
      <c r="AM134" s="121"/>
      <c r="AN134" s="121"/>
      <c r="AO134" s="121"/>
    </row>
    <row r="135" spans="1:41" ht="12.75" customHeight="1" x14ac:dyDescent="0.2">
      <c r="A135" s="121"/>
      <c r="B135" s="121"/>
      <c r="C135" s="121"/>
      <c r="D135" s="121"/>
      <c r="E135" s="121"/>
      <c r="F135" s="121"/>
      <c r="G135" s="121"/>
      <c r="H135" s="121"/>
      <c r="I135" s="121"/>
      <c r="J135" s="121"/>
      <c r="K135" s="121"/>
      <c r="L135" s="121"/>
      <c r="M135" s="121"/>
      <c r="N135" s="121"/>
      <c r="O135" s="121"/>
      <c r="P135" s="121"/>
      <c r="Q135" s="121"/>
      <c r="R135" s="121"/>
      <c r="S135" s="121"/>
      <c r="T135" s="121"/>
      <c r="U135" s="121"/>
      <c r="V135" s="121"/>
      <c r="W135" s="121"/>
      <c r="X135" s="121"/>
      <c r="Y135" s="121"/>
      <c r="Z135" s="121"/>
      <c r="AA135" s="121"/>
      <c r="AB135" s="121"/>
      <c r="AC135" s="121"/>
      <c r="AD135" s="121"/>
      <c r="AE135" s="121"/>
      <c r="AF135" s="121"/>
      <c r="AG135" s="121"/>
      <c r="AH135" s="121"/>
      <c r="AI135" s="121"/>
      <c r="AJ135" s="121"/>
      <c r="AK135" s="121"/>
      <c r="AL135" s="121"/>
      <c r="AM135" s="121"/>
      <c r="AN135" s="121"/>
      <c r="AO135" s="121"/>
    </row>
    <row r="136" spans="1:41" ht="12.75" customHeight="1" x14ac:dyDescent="0.2">
      <c r="A136" s="121"/>
      <c r="B136" s="121"/>
      <c r="C136" s="121"/>
      <c r="D136" s="121"/>
      <c r="E136" s="121"/>
      <c r="F136" s="121"/>
      <c r="G136" s="121"/>
      <c r="H136" s="121"/>
      <c r="I136" s="121"/>
      <c r="J136" s="121"/>
      <c r="K136" s="121"/>
      <c r="L136" s="121"/>
      <c r="M136" s="121"/>
      <c r="N136" s="121"/>
      <c r="O136" s="121"/>
      <c r="P136" s="121"/>
      <c r="Q136" s="121"/>
      <c r="R136" s="121"/>
      <c r="S136" s="121"/>
      <c r="T136" s="121"/>
      <c r="U136" s="121"/>
      <c r="V136" s="121"/>
      <c r="W136" s="121"/>
      <c r="X136" s="121"/>
      <c r="Y136" s="121"/>
      <c r="Z136" s="121"/>
      <c r="AA136" s="121"/>
      <c r="AB136" s="121"/>
      <c r="AC136" s="121"/>
      <c r="AD136" s="121"/>
      <c r="AE136" s="121"/>
      <c r="AF136" s="121"/>
      <c r="AG136" s="121"/>
      <c r="AH136" s="121"/>
      <c r="AI136" s="121"/>
      <c r="AJ136" s="121"/>
      <c r="AK136" s="121"/>
      <c r="AL136" s="121"/>
      <c r="AM136" s="121"/>
      <c r="AN136" s="121"/>
      <c r="AO136" s="121"/>
    </row>
    <row r="137" spans="1:41" ht="12.75" customHeight="1" x14ac:dyDescent="0.2">
      <c r="A137" s="121"/>
      <c r="B137" s="121"/>
      <c r="C137" s="121"/>
      <c r="D137" s="121"/>
      <c r="E137" s="121"/>
      <c r="F137" s="121"/>
      <c r="G137" s="121"/>
      <c r="H137" s="121"/>
      <c r="I137" s="121"/>
      <c r="J137" s="121"/>
      <c r="K137" s="121"/>
      <c r="L137" s="121"/>
      <c r="M137" s="121"/>
      <c r="N137" s="121"/>
      <c r="O137" s="121"/>
      <c r="P137" s="121"/>
      <c r="Q137" s="121"/>
      <c r="R137" s="121"/>
      <c r="S137" s="121"/>
      <c r="T137" s="121"/>
      <c r="U137" s="121"/>
      <c r="V137" s="121"/>
      <c r="W137" s="121"/>
      <c r="X137" s="121"/>
      <c r="Y137" s="121"/>
      <c r="Z137" s="121"/>
      <c r="AA137" s="121"/>
      <c r="AB137" s="121"/>
      <c r="AC137" s="121"/>
      <c r="AD137" s="121"/>
      <c r="AE137" s="121"/>
      <c r="AF137" s="121"/>
      <c r="AG137" s="121"/>
      <c r="AH137" s="121"/>
      <c r="AI137" s="121"/>
      <c r="AJ137" s="121"/>
      <c r="AK137" s="121"/>
      <c r="AL137" s="121"/>
      <c r="AM137" s="121"/>
      <c r="AN137" s="121"/>
      <c r="AO137" s="121"/>
    </row>
    <row r="138" spans="1:41" ht="12.75" customHeight="1" x14ac:dyDescent="0.2">
      <c r="A138" s="121"/>
      <c r="B138" s="121"/>
      <c r="C138" s="121"/>
      <c r="D138" s="121"/>
      <c r="E138" s="121"/>
      <c r="F138" s="121"/>
      <c r="G138" s="121"/>
      <c r="H138" s="121"/>
      <c r="I138" s="121"/>
      <c r="J138" s="121"/>
      <c r="K138" s="121"/>
      <c r="L138" s="121"/>
      <c r="M138" s="121"/>
      <c r="N138" s="121"/>
      <c r="O138" s="121"/>
      <c r="P138" s="121"/>
      <c r="Q138" s="121"/>
      <c r="R138" s="121"/>
      <c r="S138" s="121"/>
      <c r="T138" s="121"/>
      <c r="U138" s="121"/>
      <c r="V138" s="121"/>
      <c r="W138" s="121"/>
      <c r="X138" s="121"/>
      <c r="Y138" s="121"/>
      <c r="Z138" s="121"/>
      <c r="AA138" s="121"/>
      <c r="AB138" s="121"/>
      <c r="AC138" s="121"/>
      <c r="AD138" s="121"/>
      <c r="AE138" s="121"/>
      <c r="AF138" s="121"/>
      <c r="AG138" s="121"/>
      <c r="AH138" s="121"/>
      <c r="AI138" s="121"/>
      <c r="AJ138" s="121"/>
      <c r="AK138" s="121"/>
      <c r="AL138" s="121"/>
      <c r="AM138" s="121"/>
      <c r="AN138" s="121"/>
      <c r="AO138" s="121"/>
    </row>
    <row r="139" spans="1:41" ht="12.75" customHeight="1" x14ac:dyDescent="0.2">
      <c r="A139" s="121"/>
      <c r="B139" s="121"/>
      <c r="C139" s="121"/>
      <c r="D139" s="121"/>
      <c r="E139" s="121"/>
      <c r="F139" s="121"/>
      <c r="G139" s="121"/>
      <c r="H139" s="121"/>
      <c r="I139" s="121"/>
      <c r="J139" s="121"/>
      <c r="K139" s="121"/>
      <c r="L139" s="121"/>
      <c r="M139" s="121"/>
      <c r="N139" s="121"/>
      <c r="O139" s="121"/>
      <c r="P139" s="121"/>
      <c r="Q139" s="121"/>
      <c r="R139" s="121"/>
      <c r="S139" s="121"/>
      <c r="T139" s="121"/>
      <c r="U139" s="121"/>
      <c r="V139" s="121"/>
      <c r="W139" s="121"/>
      <c r="X139" s="121"/>
      <c r="Y139" s="121"/>
      <c r="Z139" s="121"/>
      <c r="AA139" s="121"/>
      <c r="AB139" s="121"/>
      <c r="AC139" s="121"/>
      <c r="AD139" s="121"/>
      <c r="AE139" s="121"/>
      <c r="AF139" s="121"/>
      <c r="AG139" s="121"/>
      <c r="AH139" s="121"/>
      <c r="AI139" s="121"/>
      <c r="AJ139" s="121"/>
      <c r="AK139" s="121"/>
      <c r="AL139" s="121"/>
      <c r="AM139" s="121"/>
      <c r="AN139" s="121"/>
      <c r="AO139" s="121"/>
    </row>
    <row r="140" spans="1:41" ht="12.75" customHeight="1" x14ac:dyDescent="0.2">
      <c r="A140" s="121"/>
      <c r="B140" s="121"/>
      <c r="C140" s="121"/>
      <c r="D140" s="121"/>
      <c r="E140" s="121"/>
      <c r="F140" s="121"/>
      <c r="G140" s="121"/>
      <c r="H140" s="121"/>
      <c r="I140" s="121"/>
      <c r="J140" s="121"/>
      <c r="K140" s="121"/>
      <c r="L140" s="121"/>
      <c r="M140" s="121"/>
      <c r="N140" s="121"/>
      <c r="O140" s="121"/>
      <c r="P140" s="121"/>
      <c r="Q140" s="121"/>
      <c r="R140" s="121"/>
      <c r="S140" s="121"/>
      <c r="T140" s="121"/>
      <c r="U140" s="121"/>
      <c r="V140" s="121"/>
      <c r="W140" s="121"/>
      <c r="X140" s="121"/>
      <c r="Y140" s="121"/>
      <c r="Z140" s="121"/>
      <c r="AA140" s="121"/>
      <c r="AB140" s="121"/>
      <c r="AC140" s="121"/>
      <c r="AD140" s="121"/>
      <c r="AE140" s="121"/>
      <c r="AF140" s="121"/>
      <c r="AG140" s="121"/>
      <c r="AH140" s="121"/>
      <c r="AI140" s="121"/>
      <c r="AJ140" s="121"/>
      <c r="AK140" s="121"/>
      <c r="AL140" s="121"/>
      <c r="AM140" s="121"/>
      <c r="AN140" s="121"/>
      <c r="AO140" s="121"/>
    </row>
    <row r="141" spans="1:41" ht="12.75" customHeight="1" x14ac:dyDescent="0.2">
      <c r="A141" s="121"/>
      <c r="B141" s="121"/>
      <c r="C141" s="121"/>
      <c r="D141" s="121"/>
      <c r="E141" s="121"/>
      <c r="F141" s="121"/>
      <c r="G141" s="121"/>
      <c r="H141" s="121"/>
      <c r="I141" s="121"/>
      <c r="J141" s="121"/>
      <c r="K141" s="121"/>
      <c r="L141" s="121"/>
      <c r="M141" s="121"/>
      <c r="N141" s="121"/>
      <c r="O141" s="121"/>
      <c r="P141" s="121"/>
      <c r="Q141" s="121"/>
      <c r="R141" s="121"/>
      <c r="S141" s="121"/>
      <c r="T141" s="121"/>
      <c r="U141" s="121"/>
      <c r="V141" s="121"/>
      <c r="W141" s="121"/>
      <c r="X141" s="121"/>
      <c r="Y141" s="121"/>
      <c r="Z141" s="121"/>
      <c r="AA141" s="121"/>
      <c r="AB141" s="121"/>
      <c r="AC141" s="121"/>
      <c r="AD141" s="121"/>
      <c r="AE141" s="121"/>
      <c r="AF141" s="121"/>
      <c r="AG141" s="121"/>
      <c r="AH141" s="121"/>
      <c r="AI141" s="121"/>
      <c r="AJ141" s="121"/>
      <c r="AK141" s="121"/>
      <c r="AL141" s="121"/>
      <c r="AM141" s="121"/>
      <c r="AN141" s="121"/>
      <c r="AO141" s="121"/>
    </row>
    <row r="142" spans="1:41" ht="12.75" customHeight="1" x14ac:dyDescent="0.2">
      <c r="A142" s="121"/>
      <c r="B142" s="121"/>
      <c r="C142" s="121"/>
      <c r="D142" s="121"/>
      <c r="E142" s="121"/>
      <c r="F142" s="121"/>
      <c r="G142" s="121"/>
      <c r="H142" s="121"/>
      <c r="I142" s="121"/>
      <c r="J142" s="121"/>
      <c r="K142" s="121"/>
      <c r="L142" s="121"/>
      <c r="M142" s="121"/>
      <c r="N142" s="121"/>
      <c r="O142" s="121"/>
      <c r="P142" s="121"/>
      <c r="Q142" s="121"/>
      <c r="R142" s="121"/>
      <c r="S142" s="121"/>
      <c r="T142" s="121"/>
      <c r="U142" s="121"/>
      <c r="V142" s="121"/>
      <c r="W142" s="121"/>
      <c r="X142" s="121"/>
      <c r="Y142" s="121"/>
      <c r="Z142" s="121"/>
      <c r="AA142" s="121"/>
      <c r="AB142" s="121"/>
      <c r="AC142" s="121"/>
      <c r="AD142" s="121"/>
      <c r="AE142" s="121"/>
      <c r="AF142" s="121"/>
      <c r="AG142" s="121"/>
      <c r="AH142" s="121"/>
      <c r="AI142" s="121"/>
      <c r="AJ142" s="121"/>
      <c r="AK142" s="121"/>
      <c r="AL142" s="121"/>
      <c r="AM142" s="121"/>
      <c r="AN142" s="121"/>
      <c r="AO142" s="121"/>
    </row>
    <row r="143" spans="1:41" ht="12.75" customHeight="1" x14ac:dyDescent="0.2">
      <c r="A143" s="121"/>
      <c r="B143" s="121"/>
      <c r="C143" s="121"/>
      <c r="D143" s="121"/>
      <c r="E143" s="121"/>
      <c r="F143" s="121"/>
      <c r="G143" s="121"/>
      <c r="H143" s="121"/>
      <c r="I143" s="121"/>
      <c r="J143" s="121"/>
      <c r="K143" s="121"/>
      <c r="L143" s="121"/>
      <c r="M143" s="121"/>
      <c r="N143" s="121"/>
      <c r="O143" s="121"/>
      <c r="P143" s="121"/>
      <c r="Q143" s="121"/>
      <c r="R143" s="121"/>
      <c r="S143" s="121"/>
      <c r="T143" s="121"/>
      <c r="U143" s="121"/>
      <c r="V143" s="121"/>
      <c r="W143" s="121"/>
      <c r="X143" s="121"/>
      <c r="Y143" s="121"/>
      <c r="Z143" s="121"/>
      <c r="AA143" s="121"/>
      <c r="AB143" s="121"/>
      <c r="AC143" s="121"/>
      <c r="AD143" s="121"/>
      <c r="AE143" s="121"/>
      <c r="AF143" s="121"/>
      <c r="AG143" s="121"/>
      <c r="AH143" s="121"/>
      <c r="AI143" s="121"/>
      <c r="AJ143" s="121"/>
      <c r="AK143" s="121"/>
      <c r="AL143" s="121"/>
      <c r="AM143" s="121"/>
      <c r="AN143" s="121"/>
      <c r="AO143" s="121"/>
    </row>
    <row r="144" spans="1:41" ht="12.75" customHeight="1" x14ac:dyDescent="0.2">
      <c r="A144" s="121"/>
      <c r="B144" s="121"/>
      <c r="C144" s="121"/>
      <c r="D144" s="121"/>
      <c r="E144" s="121"/>
      <c r="F144" s="121"/>
      <c r="G144" s="121"/>
      <c r="H144" s="121"/>
      <c r="I144" s="121"/>
      <c r="J144" s="121"/>
      <c r="K144" s="121"/>
      <c r="L144" s="121"/>
      <c r="M144" s="121"/>
      <c r="N144" s="121"/>
      <c r="O144" s="121"/>
      <c r="P144" s="121"/>
      <c r="Q144" s="121"/>
      <c r="R144" s="121"/>
      <c r="S144" s="121"/>
      <c r="T144" s="121"/>
      <c r="U144" s="121"/>
      <c r="V144" s="121"/>
      <c r="W144" s="121"/>
      <c r="X144" s="121"/>
      <c r="Y144" s="121"/>
      <c r="Z144" s="121"/>
      <c r="AA144" s="121"/>
      <c r="AB144" s="121"/>
      <c r="AC144" s="121"/>
      <c r="AD144" s="121"/>
      <c r="AE144" s="121"/>
      <c r="AF144" s="121"/>
      <c r="AG144" s="121"/>
      <c r="AH144" s="121"/>
      <c r="AI144" s="121"/>
      <c r="AJ144" s="121"/>
      <c r="AK144" s="121"/>
      <c r="AL144" s="121"/>
      <c r="AM144" s="121"/>
      <c r="AN144" s="121"/>
      <c r="AO144" s="121"/>
    </row>
    <row r="145" spans="1:41" ht="12.75" customHeight="1" x14ac:dyDescent="0.2">
      <c r="A145" s="121"/>
      <c r="B145" s="121"/>
      <c r="C145" s="121"/>
      <c r="D145" s="121"/>
      <c r="E145" s="121"/>
      <c r="F145" s="121"/>
      <c r="G145" s="121"/>
      <c r="H145" s="121"/>
      <c r="I145" s="121"/>
      <c r="J145" s="121"/>
      <c r="K145" s="121"/>
      <c r="L145" s="121"/>
      <c r="M145" s="121"/>
      <c r="N145" s="121"/>
      <c r="O145" s="121"/>
      <c r="P145" s="121"/>
      <c r="Q145" s="121"/>
      <c r="R145" s="121"/>
      <c r="S145" s="121"/>
      <c r="T145" s="121"/>
      <c r="U145" s="121"/>
      <c r="V145" s="121"/>
      <c r="W145" s="121"/>
      <c r="X145" s="121"/>
      <c r="Y145" s="121"/>
      <c r="Z145" s="121"/>
      <c r="AA145" s="121"/>
      <c r="AB145" s="121"/>
      <c r="AC145" s="121"/>
      <c r="AD145" s="121"/>
      <c r="AE145" s="121"/>
      <c r="AF145" s="121"/>
      <c r="AG145" s="121"/>
      <c r="AH145" s="121"/>
      <c r="AI145" s="121"/>
      <c r="AJ145" s="121"/>
      <c r="AK145" s="121"/>
      <c r="AL145" s="121"/>
      <c r="AM145" s="121"/>
      <c r="AN145" s="121"/>
      <c r="AO145" s="121"/>
    </row>
    <row r="146" spans="1:41" ht="12.75" customHeight="1" x14ac:dyDescent="0.2">
      <c r="A146" s="121"/>
      <c r="B146" s="121"/>
      <c r="C146" s="121"/>
      <c r="D146" s="121"/>
      <c r="E146" s="121"/>
      <c r="F146" s="121"/>
      <c r="G146" s="121"/>
      <c r="H146" s="121"/>
      <c r="I146" s="121"/>
      <c r="J146" s="121"/>
      <c r="K146" s="121"/>
      <c r="L146" s="121"/>
      <c r="M146" s="121"/>
      <c r="N146" s="121"/>
      <c r="O146" s="121"/>
      <c r="P146" s="121"/>
      <c r="Q146" s="121"/>
      <c r="R146" s="121"/>
      <c r="S146" s="121"/>
      <c r="T146" s="121"/>
      <c r="U146" s="121"/>
      <c r="V146" s="121"/>
      <c r="W146" s="121"/>
      <c r="X146" s="121"/>
      <c r="Y146" s="121"/>
      <c r="Z146" s="121"/>
      <c r="AA146" s="121"/>
      <c r="AB146" s="121"/>
      <c r="AC146" s="121"/>
      <c r="AD146" s="121"/>
      <c r="AE146" s="121"/>
      <c r="AF146" s="121"/>
      <c r="AG146" s="121"/>
      <c r="AH146" s="121"/>
      <c r="AI146" s="121"/>
      <c r="AJ146" s="121"/>
      <c r="AK146" s="121"/>
      <c r="AL146" s="121"/>
      <c r="AM146" s="121"/>
      <c r="AN146" s="121"/>
      <c r="AO146" s="121"/>
    </row>
    <row r="147" spans="1:41" ht="12.75" customHeight="1" x14ac:dyDescent="0.2">
      <c r="A147" s="121"/>
      <c r="B147" s="121"/>
      <c r="C147" s="121"/>
      <c r="D147" s="121"/>
      <c r="E147" s="121"/>
      <c r="F147" s="121"/>
      <c r="G147" s="121"/>
      <c r="H147" s="121"/>
      <c r="I147" s="121"/>
      <c r="J147" s="121"/>
      <c r="K147" s="121"/>
      <c r="L147" s="121"/>
      <c r="M147" s="121"/>
      <c r="N147" s="121"/>
      <c r="O147" s="121"/>
      <c r="P147" s="121"/>
      <c r="Q147" s="121"/>
      <c r="R147" s="121"/>
      <c r="S147" s="121"/>
      <c r="T147" s="121"/>
      <c r="U147" s="121"/>
      <c r="V147" s="121"/>
      <c r="W147" s="121"/>
      <c r="X147" s="121"/>
      <c r="Y147" s="121"/>
      <c r="Z147" s="121"/>
      <c r="AA147" s="121"/>
      <c r="AB147" s="121"/>
      <c r="AC147" s="121"/>
      <c r="AD147" s="121"/>
      <c r="AE147" s="121"/>
      <c r="AF147" s="121"/>
      <c r="AG147" s="121"/>
      <c r="AH147" s="121"/>
      <c r="AI147" s="121"/>
      <c r="AJ147" s="121"/>
      <c r="AK147" s="121"/>
      <c r="AL147" s="121"/>
      <c r="AM147" s="121"/>
      <c r="AN147" s="121"/>
      <c r="AO147" s="121"/>
    </row>
    <row r="148" spans="1:41" ht="12.75" customHeight="1" x14ac:dyDescent="0.2">
      <c r="A148" s="121"/>
      <c r="B148" s="121"/>
      <c r="C148" s="121"/>
      <c r="D148" s="121"/>
      <c r="E148" s="121"/>
      <c r="F148" s="121"/>
      <c r="G148" s="121"/>
      <c r="H148" s="121"/>
      <c r="I148" s="121"/>
      <c r="J148" s="121"/>
      <c r="K148" s="121"/>
      <c r="L148" s="121"/>
      <c r="M148" s="121"/>
      <c r="N148" s="121"/>
      <c r="O148" s="121"/>
      <c r="P148" s="121"/>
      <c r="Q148" s="121"/>
      <c r="R148" s="121"/>
      <c r="S148" s="121"/>
      <c r="T148" s="121"/>
      <c r="U148" s="121"/>
      <c r="V148" s="121"/>
      <c r="W148" s="121"/>
      <c r="X148" s="121"/>
      <c r="Y148" s="121"/>
      <c r="Z148" s="121"/>
      <c r="AA148" s="121"/>
      <c r="AB148" s="121"/>
      <c r="AC148" s="121"/>
      <c r="AD148" s="121"/>
      <c r="AE148" s="121"/>
      <c r="AF148" s="121"/>
      <c r="AG148" s="121"/>
      <c r="AH148" s="121"/>
      <c r="AI148" s="121"/>
      <c r="AJ148" s="121"/>
      <c r="AK148" s="121"/>
      <c r="AL148" s="121"/>
      <c r="AM148" s="121"/>
      <c r="AN148" s="121"/>
      <c r="AO148" s="121"/>
    </row>
    <row r="149" spans="1:41" ht="12.75" customHeight="1" x14ac:dyDescent="0.2">
      <c r="A149" s="121"/>
      <c r="B149" s="121"/>
      <c r="C149" s="121"/>
      <c r="D149" s="121"/>
      <c r="E149" s="121"/>
      <c r="F149" s="121"/>
      <c r="G149" s="121"/>
      <c r="H149" s="121"/>
      <c r="I149" s="121"/>
      <c r="J149" s="121"/>
      <c r="K149" s="121"/>
      <c r="L149" s="121"/>
      <c r="M149" s="121"/>
      <c r="N149" s="121"/>
      <c r="O149" s="121"/>
      <c r="P149" s="121"/>
      <c r="Q149" s="121"/>
      <c r="R149" s="121"/>
      <c r="S149" s="121"/>
      <c r="T149" s="121"/>
      <c r="U149" s="121"/>
      <c r="V149" s="121"/>
      <c r="W149" s="121"/>
      <c r="X149" s="121"/>
      <c r="Y149" s="121"/>
      <c r="Z149" s="121"/>
      <c r="AA149" s="121"/>
      <c r="AB149" s="121"/>
      <c r="AC149" s="121"/>
      <c r="AD149" s="121"/>
      <c r="AE149" s="121"/>
      <c r="AF149" s="121"/>
      <c r="AG149" s="121"/>
      <c r="AH149" s="121"/>
      <c r="AI149" s="121"/>
      <c r="AJ149" s="121"/>
      <c r="AK149" s="121"/>
      <c r="AL149" s="121"/>
      <c r="AM149" s="121"/>
      <c r="AN149" s="121"/>
      <c r="AO149" s="121"/>
    </row>
    <row r="150" spans="1:41" ht="12.75" customHeight="1" x14ac:dyDescent="0.2">
      <c r="A150" s="121"/>
      <c r="B150" s="121"/>
      <c r="C150" s="121"/>
      <c r="D150" s="121"/>
      <c r="E150" s="121"/>
      <c r="F150" s="121"/>
      <c r="G150" s="121"/>
      <c r="H150" s="121"/>
      <c r="I150" s="121"/>
      <c r="J150" s="121"/>
      <c r="K150" s="121"/>
      <c r="L150" s="121"/>
      <c r="M150" s="121"/>
      <c r="N150" s="121"/>
      <c r="O150" s="121"/>
      <c r="P150" s="121"/>
      <c r="Q150" s="121"/>
      <c r="R150" s="121"/>
      <c r="S150" s="121"/>
      <c r="T150" s="121"/>
      <c r="U150" s="121"/>
      <c r="V150" s="121"/>
      <c r="W150" s="121"/>
      <c r="X150" s="121"/>
      <c r="Y150" s="121"/>
      <c r="Z150" s="121"/>
      <c r="AA150" s="121"/>
      <c r="AB150" s="121"/>
      <c r="AC150" s="121"/>
      <c r="AD150" s="121"/>
      <c r="AE150" s="121"/>
      <c r="AF150" s="121"/>
      <c r="AG150" s="121"/>
      <c r="AH150" s="121"/>
      <c r="AI150" s="121"/>
      <c r="AJ150" s="121"/>
      <c r="AK150" s="121"/>
      <c r="AL150" s="121"/>
      <c r="AM150" s="121"/>
      <c r="AN150" s="121"/>
      <c r="AO150" s="121"/>
    </row>
    <row r="151" spans="1:41" ht="12.75" customHeight="1" x14ac:dyDescent="0.2">
      <c r="A151" s="121"/>
      <c r="B151" s="121"/>
      <c r="C151" s="121"/>
      <c r="D151" s="121"/>
      <c r="E151" s="121"/>
      <c r="F151" s="121"/>
      <c r="G151" s="121"/>
      <c r="H151" s="121"/>
      <c r="I151" s="121"/>
      <c r="J151" s="121"/>
      <c r="K151" s="121"/>
      <c r="L151" s="121"/>
      <c r="M151" s="121"/>
      <c r="N151" s="121"/>
      <c r="O151" s="121"/>
      <c r="P151" s="121"/>
      <c r="Q151" s="121"/>
      <c r="R151" s="121"/>
      <c r="S151" s="121"/>
      <c r="T151" s="121"/>
      <c r="U151" s="121"/>
      <c r="V151" s="121"/>
      <c r="W151" s="121"/>
      <c r="X151" s="121"/>
      <c r="Y151" s="121"/>
      <c r="Z151" s="121"/>
      <c r="AA151" s="121"/>
      <c r="AB151" s="121"/>
      <c r="AC151" s="121"/>
      <c r="AD151" s="121"/>
      <c r="AE151" s="121"/>
      <c r="AF151" s="121"/>
      <c r="AG151" s="121"/>
      <c r="AH151" s="121"/>
      <c r="AI151" s="121"/>
      <c r="AJ151" s="121"/>
      <c r="AK151" s="121"/>
      <c r="AL151" s="121"/>
      <c r="AM151" s="121"/>
      <c r="AN151" s="121"/>
      <c r="AO151" s="121"/>
    </row>
    <row r="152" spans="1:41" ht="12.75" customHeight="1" x14ac:dyDescent="0.2">
      <c r="A152" s="121"/>
      <c r="B152" s="121"/>
      <c r="C152" s="121"/>
      <c r="D152" s="121"/>
      <c r="E152" s="121"/>
      <c r="F152" s="121"/>
      <c r="G152" s="121"/>
      <c r="H152" s="121"/>
      <c r="I152" s="121"/>
      <c r="J152" s="121"/>
      <c r="K152" s="121"/>
      <c r="L152" s="121"/>
      <c r="M152" s="121"/>
      <c r="N152" s="121"/>
      <c r="O152" s="121"/>
      <c r="P152" s="121"/>
      <c r="Q152" s="121"/>
      <c r="R152" s="121"/>
      <c r="S152" s="121"/>
      <c r="T152" s="121"/>
      <c r="U152" s="121"/>
      <c r="V152" s="121"/>
      <c r="W152" s="121"/>
      <c r="X152" s="121"/>
      <c r="Y152" s="121"/>
      <c r="Z152" s="121"/>
      <c r="AA152" s="121"/>
      <c r="AB152" s="121"/>
      <c r="AC152" s="121"/>
      <c r="AD152" s="121"/>
      <c r="AE152" s="121"/>
      <c r="AF152" s="121"/>
      <c r="AG152" s="121"/>
      <c r="AH152" s="121"/>
      <c r="AI152" s="121"/>
      <c r="AJ152" s="121"/>
      <c r="AK152" s="121"/>
      <c r="AL152" s="121"/>
      <c r="AM152" s="121"/>
      <c r="AN152" s="121"/>
      <c r="AO152" s="121"/>
    </row>
    <row r="153" spans="1:41" ht="12.75" customHeight="1" x14ac:dyDescent="0.2">
      <c r="A153" s="121"/>
      <c r="B153" s="121"/>
      <c r="C153" s="121"/>
      <c r="D153" s="121"/>
      <c r="E153" s="121"/>
      <c r="F153" s="121"/>
      <c r="G153" s="121"/>
      <c r="H153" s="121"/>
      <c r="I153" s="121"/>
      <c r="J153" s="121"/>
      <c r="K153" s="121"/>
      <c r="L153" s="121"/>
      <c r="M153" s="121"/>
      <c r="N153" s="121"/>
      <c r="O153" s="121"/>
      <c r="P153" s="121"/>
      <c r="Q153" s="121"/>
      <c r="R153" s="121"/>
      <c r="S153" s="121"/>
      <c r="T153" s="121"/>
      <c r="U153" s="121"/>
      <c r="V153" s="121"/>
      <c r="W153" s="121"/>
      <c r="X153" s="121"/>
      <c r="Y153" s="121"/>
      <c r="Z153" s="121"/>
      <c r="AA153" s="121"/>
      <c r="AB153" s="121"/>
      <c r="AC153" s="121"/>
      <c r="AD153" s="121"/>
      <c r="AE153" s="121"/>
      <c r="AF153" s="121"/>
      <c r="AG153" s="121"/>
      <c r="AH153" s="121"/>
      <c r="AI153" s="121"/>
      <c r="AJ153" s="121"/>
      <c r="AK153" s="121"/>
      <c r="AL153" s="121"/>
      <c r="AM153" s="121"/>
      <c r="AN153" s="121"/>
      <c r="AO153" s="121"/>
    </row>
    <row r="154" spans="1:41" ht="12.75" customHeight="1" x14ac:dyDescent="0.2">
      <c r="A154" s="121"/>
      <c r="B154" s="121"/>
      <c r="C154" s="121"/>
      <c r="D154" s="121"/>
      <c r="E154" s="121"/>
      <c r="F154" s="121"/>
      <c r="G154" s="121"/>
      <c r="H154" s="121"/>
      <c r="I154" s="121"/>
      <c r="J154" s="121"/>
      <c r="K154" s="121"/>
      <c r="L154" s="121"/>
      <c r="M154" s="121"/>
      <c r="N154" s="121"/>
      <c r="O154" s="121"/>
      <c r="P154" s="121"/>
      <c r="Q154" s="121"/>
      <c r="R154" s="121"/>
      <c r="S154" s="121"/>
      <c r="T154" s="121"/>
      <c r="U154" s="121"/>
      <c r="V154" s="121"/>
      <c r="W154" s="121"/>
      <c r="X154" s="121"/>
      <c r="Y154" s="121"/>
      <c r="Z154" s="121"/>
      <c r="AA154" s="121"/>
      <c r="AB154" s="121"/>
      <c r="AC154" s="121"/>
      <c r="AD154" s="121"/>
      <c r="AE154" s="121"/>
      <c r="AF154" s="121"/>
      <c r="AG154" s="121"/>
      <c r="AH154" s="121"/>
      <c r="AI154" s="121"/>
      <c r="AJ154" s="121"/>
      <c r="AK154" s="121"/>
      <c r="AL154" s="121"/>
      <c r="AM154" s="121"/>
      <c r="AN154" s="121"/>
      <c r="AO154" s="121"/>
    </row>
    <row r="155" spans="1:41" ht="12.75" customHeight="1" x14ac:dyDescent="0.2">
      <c r="A155" s="121"/>
      <c r="B155" s="121"/>
      <c r="C155" s="121"/>
      <c r="D155" s="121"/>
      <c r="E155" s="121"/>
      <c r="F155" s="121"/>
      <c r="G155" s="121"/>
      <c r="H155" s="121"/>
      <c r="I155" s="121"/>
      <c r="J155" s="121"/>
      <c r="K155" s="121"/>
      <c r="L155" s="121"/>
      <c r="M155" s="121"/>
      <c r="N155" s="121"/>
      <c r="O155" s="121"/>
      <c r="P155" s="121"/>
      <c r="Q155" s="121"/>
      <c r="R155" s="121"/>
      <c r="S155" s="121"/>
      <c r="T155" s="121"/>
      <c r="U155" s="121"/>
      <c r="V155" s="121"/>
      <c r="W155" s="121"/>
      <c r="X155" s="121"/>
      <c r="Y155" s="121"/>
      <c r="Z155" s="121"/>
      <c r="AA155" s="121"/>
      <c r="AB155" s="121"/>
      <c r="AC155" s="121"/>
      <c r="AD155" s="121"/>
      <c r="AE155" s="121"/>
      <c r="AF155" s="121"/>
      <c r="AG155" s="121"/>
      <c r="AH155" s="121"/>
      <c r="AI155" s="121"/>
      <c r="AJ155" s="121"/>
      <c r="AK155" s="121"/>
      <c r="AL155" s="121"/>
      <c r="AM155" s="121"/>
      <c r="AN155" s="121"/>
      <c r="AO155" s="121"/>
    </row>
    <row r="156" spans="1:41" ht="12.75" customHeight="1" x14ac:dyDescent="0.2">
      <c r="A156" s="121"/>
      <c r="B156" s="121"/>
      <c r="C156" s="121"/>
      <c r="D156" s="121"/>
      <c r="E156" s="121"/>
      <c r="F156" s="121"/>
      <c r="G156" s="121"/>
      <c r="H156" s="121"/>
      <c r="I156" s="121"/>
      <c r="J156" s="121"/>
      <c r="K156" s="121"/>
      <c r="L156" s="121"/>
      <c r="M156" s="121"/>
      <c r="N156" s="121"/>
      <c r="O156" s="121"/>
      <c r="P156" s="121"/>
      <c r="Q156" s="121"/>
      <c r="R156" s="121"/>
      <c r="S156" s="121"/>
      <c r="T156" s="121"/>
      <c r="U156" s="121"/>
      <c r="V156" s="121"/>
      <c r="W156" s="121"/>
      <c r="X156" s="121"/>
      <c r="Y156" s="121"/>
      <c r="Z156" s="121"/>
      <c r="AA156" s="121"/>
      <c r="AB156" s="121"/>
      <c r="AC156" s="121"/>
      <c r="AD156" s="121"/>
      <c r="AE156" s="121"/>
      <c r="AF156" s="121"/>
      <c r="AG156" s="121"/>
      <c r="AH156" s="121"/>
      <c r="AI156" s="121"/>
      <c r="AJ156" s="121"/>
      <c r="AK156" s="121"/>
      <c r="AL156" s="121"/>
      <c r="AM156" s="121"/>
      <c r="AN156" s="121"/>
      <c r="AO156" s="121"/>
    </row>
    <row r="157" spans="1:41" ht="12.75" customHeight="1" x14ac:dyDescent="0.2">
      <c r="A157" s="121"/>
      <c r="B157" s="121"/>
      <c r="C157" s="121"/>
      <c r="D157" s="121"/>
      <c r="E157" s="121"/>
      <c r="F157" s="121"/>
      <c r="G157" s="121"/>
      <c r="H157" s="121"/>
      <c r="I157" s="121"/>
      <c r="J157" s="121"/>
      <c r="K157" s="121"/>
      <c r="L157" s="121"/>
      <c r="M157" s="121"/>
      <c r="N157" s="121"/>
      <c r="O157" s="121"/>
      <c r="P157" s="121"/>
      <c r="Q157" s="121"/>
      <c r="R157" s="121"/>
      <c r="S157" s="121"/>
      <c r="T157" s="121"/>
      <c r="U157" s="121"/>
      <c r="V157" s="121"/>
      <c r="W157" s="121"/>
      <c r="X157" s="121"/>
      <c r="Y157" s="121"/>
      <c r="Z157" s="121"/>
      <c r="AA157" s="121"/>
      <c r="AB157" s="121"/>
      <c r="AC157" s="121"/>
      <c r="AD157" s="121"/>
      <c r="AE157" s="121"/>
      <c r="AF157" s="121"/>
      <c r="AG157" s="121"/>
      <c r="AH157" s="121"/>
      <c r="AI157" s="121"/>
      <c r="AJ157" s="121"/>
      <c r="AK157" s="121"/>
      <c r="AL157" s="121"/>
      <c r="AM157" s="121"/>
      <c r="AN157" s="121"/>
      <c r="AO157" s="121"/>
    </row>
    <row r="158" spans="1:41" ht="12.75" customHeight="1" x14ac:dyDescent="0.2">
      <c r="A158" s="121"/>
      <c r="B158" s="121"/>
      <c r="C158" s="121"/>
      <c r="D158" s="121"/>
      <c r="E158" s="121"/>
      <c r="F158" s="121"/>
      <c r="G158" s="121"/>
      <c r="H158" s="121"/>
      <c r="I158" s="121"/>
      <c r="J158" s="121"/>
      <c r="K158" s="121"/>
      <c r="L158" s="121"/>
      <c r="M158" s="121"/>
      <c r="N158" s="121"/>
      <c r="O158" s="121"/>
      <c r="P158" s="121"/>
      <c r="Q158" s="121"/>
      <c r="R158" s="121"/>
      <c r="S158" s="121"/>
      <c r="T158" s="121"/>
      <c r="U158" s="121"/>
      <c r="V158" s="121"/>
      <c r="W158" s="121"/>
      <c r="X158" s="121"/>
      <c r="Y158" s="121"/>
      <c r="Z158" s="121"/>
      <c r="AA158" s="121"/>
      <c r="AB158" s="121"/>
      <c r="AC158" s="121"/>
      <c r="AD158" s="121"/>
      <c r="AE158" s="121"/>
      <c r="AF158" s="121"/>
      <c r="AG158" s="121"/>
      <c r="AH158" s="121"/>
      <c r="AI158" s="121"/>
      <c r="AJ158" s="121"/>
      <c r="AK158" s="121"/>
      <c r="AL158" s="121"/>
      <c r="AM158" s="121"/>
      <c r="AN158" s="121"/>
      <c r="AO158" s="121"/>
    </row>
    <row r="159" spans="1:41" ht="12.75" customHeight="1" x14ac:dyDescent="0.2">
      <c r="A159" s="121"/>
      <c r="B159" s="121"/>
      <c r="C159" s="121"/>
      <c r="D159" s="121"/>
      <c r="E159" s="121"/>
      <c r="F159" s="121"/>
      <c r="G159" s="121"/>
      <c r="H159" s="121"/>
      <c r="I159" s="121"/>
      <c r="J159" s="121"/>
      <c r="K159" s="121"/>
      <c r="L159" s="121"/>
      <c r="M159" s="121"/>
      <c r="N159" s="121"/>
      <c r="O159" s="121"/>
      <c r="P159" s="121"/>
      <c r="Q159" s="121"/>
      <c r="R159" s="121"/>
      <c r="S159" s="121"/>
      <c r="T159" s="121"/>
      <c r="U159" s="121"/>
      <c r="V159" s="121"/>
      <c r="W159" s="121"/>
      <c r="X159" s="121"/>
      <c r="Y159" s="121"/>
      <c r="Z159" s="121"/>
      <c r="AA159" s="121"/>
      <c r="AB159" s="121"/>
      <c r="AC159" s="121"/>
      <c r="AD159" s="121"/>
      <c r="AE159" s="121"/>
      <c r="AF159" s="121"/>
      <c r="AG159" s="121"/>
      <c r="AH159" s="121"/>
      <c r="AI159" s="121"/>
      <c r="AJ159" s="121"/>
      <c r="AK159" s="121"/>
      <c r="AL159" s="121"/>
      <c r="AM159" s="121"/>
      <c r="AN159" s="121"/>
      <c r="AO159" s="121"/>
    </row>
    <row r="160" spans="1:41" ht="12.75" customHeight="1" x14ac:dyDescent="0.2">
      <c r="A160" s="121"/>
      <c r="B160" s="121"/>
      <c r="C160" s="121"/>
      <c r="D160" s="121"/>
      <c r="E160" s="121"/>
      <c r="F160" s="121"/>
      <c r="G160" s="121"/>
      <c r="H160" s="121"/>
      <c r="I160" s="121"/>
      <c r="J160" s="121"/>
      <c r="K160" s="121"/>
      <c r="L160" s="121"/>
      <c r="M160" s="121"/>
      <c r="N160" s="121"/>
      <c r="O160" s="121"/>
      <c r="P160" s="121"/>
      <c r="Q160" s="121"/>
      <c r="R160" s="121"/>
      <c r="S160" s="121"/>
      <c r="T160" s="121"/>
      <c r="U160" s="121"/>
      <c r="V160" s="121"/>
      <c r="W160" s="121"/>
      <c r="X160" s="121"/>
      <c r="Y160" s="121"/>
      <c r="Z160" s="121"/>
      <c r="AA160" s="121"/>
      <c r="AB160" s="121"/>
      <c r="AC160" s="121"/>
      <c r="AD160" s="121"/>
      <c r="AE160" s="121"/>
      <c r="AF160" s="121"/>
      <c r="AG160" s="121"/>
      <c r="AH160" s="121"/>
      <c r="AI160" s="121"/>
      <c r="AJ160" s="121"/>
      <c r="AK160" s="121"/>
      <c r="AL160" s="121"/>
      <c r="AM160" s="121"/>
      <c r="AN160" s="121"/>
      <c r="AO160" s="121"/>
    </row>
    <row r="161" spans="1:41" ht="12.75" customHeight="1" x14ac:dyDescent="0.2">
      <c r="A161" s="121"/>
      <c r="B161" s="121"/>
      <c r="C161" s="121"/>
      <c r="D161" s="121"/>
      <c r="E161" s="121"/>
      <c r="F161" s="121"/>
      <c r="G161" s="121"/>
      <c r="H161" s="121"/>
      <c r="I161" s="121"/>
      <c r="J161" s="121"/>
      <c r="K161" s="121"/>
      <c r="L161" s="121"/>
      <c r="M161" s="121"/>
      <c r="N161" s="121"/>
      <c r="O161" s="121"/>
      <c r="P161" s="121"/>
      <c r="Q161" s="121"/>
      <c r="R161" s="121"/>
      <c r="S161" s="121"/>
      <c r="T161" s="121"/>
      <c r="U161" s="121"/>
      <c r="V161" s="121"/>
      <c r="W161" s="121"/>
      <c r="X161" s="121"/>
      <c r="Y161" s="121"/>
      <c r="Z161" s="121"/>
      <c r="AA161" s="121"/>
      <c r="AB161" s="121"/>
      <c r="AC161" s="121"/>
      <c r="AD161" s="121"/>
      <c r="AE161" s="121"/>
      <c r="AF161" s="121"/>
      <c r="AG161" s="121"/>
      <c r="AH161" s="121"/>
      <c r="AI161" s="121"/>
      <c r="AJ161" s="121"/>
      <c r="AK161" s="121"/>
      <c r="AL161" s="121"/>
      <c r="AM161" s="121"/>
      <c r="AN161" s="121"/>
      <c r="AO161" s="121"/>
    </row>
    <row r="162" spans="1:41" ht="12.75" customHeight="1" x14ac:dyDescent="0.2">
      <c r="A162" s="121"/>
      <c r="B162" s="121"/>
      <c r="C162" s="121"/>
      <c r="D162" s="121"/>
      <c r="E162" s="121"/>
      <c r="F162" s="121"/>
      <c r="G162" s="121"/>
      <c r="H162" s="121"/>
      <c r="I162" s="121"/>
      <c r="J162" s="121"/>
      <c r="K162" s="121"/>
      <c r="L162" s="121"/>
      <c r="M162" s="121"/>
      <c r="N162" s="121"/>
      <c r="O162" s="121"/>
      <c r="P162" s="121"/>
      <c r="Q162" s="121"/>
      <c r="R162" s="121"/>
      <c r="S162" s="121"/>
      <c r="T162" s="121"/>
      <c r="U162" s="121"/>
      <c r="V162" s="121"/>
      <c r="W162" s="121"/>
      <c r="X162" s="121"/>
      <c r="Y162" s="121"/>
      <c r="Z162" s="121"/>
      <c r="AA162" s="121"/>
      <c r="AB162" s="121"/>
      <c r="AC162" s="121"/>
      <c r="AD162" s="121"/>
      <c r="AE162" s="121"/>
      <c r="AF162" s="121"/>
      <c r="AG162" s="121"/>
      <c r="AH162" s="121"/>
      <c r="AI162" s="121"/>
      <c r="AJ162" s="121"/>
      <c r="AK162" s="121"/>
      <c r="AL162" s="121"/>
      <c r="AM162" s="121"/>
      <c r="AN162" s="121"/>
      <c r="AO162" s="121"/>
    </row>
    <row r="163" spans="1:41" ht="12.75" customHeight="1" x14ac:dyDescent="0.2">
      <c r="A163" s="121"/>
      <c r="B163" s="121"/>
      <c r="C163" s="121"/>
      <c r="D163" s="121"/>
      <c r="E163" s="121"/>
      <c r="F163" s="121"/>
      <c r="G163" s="121"/>
      <c r="H163" s="121"/>
      <c r="I163" s="121"/>
      <c r="J163" s="121"/>
      <c r="K163" s="121"/>
      <c r="L163" s="121"/>
      <c r="M163" s="121"/>
      <c r="N163" s="121"/>
      <c r="O163" s="121"/>
      <c r="P163" s="121"/>
      <c r="Q163" s="121"/>
      <c r="R163" s="121"/>
      <c r="S163" s="121"/>
      <c r="T163" s="121"/>
      <c r="U163" s="121"/>
      <c r="V163" s="121"/>
      <c r="W163" s="121"/>
      <c r="X163" s="121"/>
      <c r="Y163" s="121"/>
      <c r="Z163" s="121"/>
      <c r="AA163" s="121"/>
      <c r="AB163" s="121"/>
      <c r="AC163" s="121"/>
      <c r="AD163" s="121"/>
      <c r="AE163" s="121"/>
      <c r="AF163" s="121"/>
      <c r="AG163" s="121"/>
      <c r="AH163" s="121"/>
      <c r="AI163" s="121"/>
      <c r="AJ163" s="121"/>
      <c r="AK163" s="121"/>
      <c r="AL163" s="121"/>
      <c r="AM163" s="121"/>
      <c r="AN163" s="121"/>
      <c r="AO163" s="121"/>
    </row>
    <row r="164" spans="1:41" ht="12.75" customHeight="1" x14ac:dyDescent="0.2">
      <c r="A164" s="121"/>
      <c r="B164" s="121"/>
      <c r="C164" s="121"/>
      <c r="D164" s="121"/>
      <c r="E164" s="121"/>
      <c r="F164" s="121"/>
      <c r="G164" s="121"/>
      <c r="H164" s="121"/>
      <c r="I164" s="121"/>
      <c r="J164" s="121"/>
      <c r="K164" s="121"/>
      <c r="L164" s="121"/>
      <c r="M164" s="121"/>
      <c r="N164" s="121"/>
      <c r="O164" s="121"/>
      <c r="P164" s="121"/>
      <c r="Q164" s="121"/>
      <c r="R164" s="121"/>
      <c r="S164" s="121"/>
      <c r="T164" s="121"/>
      <c r="U164" s="121"/>
      <c r="V164" s="121"/>
      <c r="W164" s="121"/>
      <c r="X164" s="121"/>
      <c r="Y164" s="121"/>
      <c r="Z164" s="121"/>
      <c r="AA164" s="121"/>
      <c r="AB164" s="121"/>
      <c r="AC164" s="121"/>
      <c r="AD164" s="121"/>
      <c r="AE164" s="121"/>
      <c r="AF164" s="121"/>
      <c r="AG164" s="121"/>
      <c r="AH164" s="121"/>
      <c r="AI164" s="121"/>
      <c r="AJ164" s="121"/>
      <c r="AK164" s="121"/>
      <c r="AL164" s="121"/>
      <c r="AM164" s="121"/>
      <c r="AN164" s="121"/>
      <c r="AO164" s="121"/>
    </row>
    <row r="165" spans="1:41" ht="12.75" customHeight="1" x14ac:dyDescent="0.2">
      <c r="A165" s="121"/>
      <c r="B165" s="121"/>
      <c r="C165" s="121"/>
      <c r="D165" s="121"/>
      <c r="E165" s="121"/>
      <c r="F165" s="121"/>
      <c r="G165" s="121"/>
      <c r="H165" s="121"/>
      <c r="I165" s="121"/>
      <c r="J165" s="121"/>
      <c r="K165" s="121"/>
      <c r="L165" s="121"/>
      <c r="M165" s="121"/>
      <c r="N165" s="121"/>
      <c r="O165" s="121"/>
      <c r="P165" s="121"/>
      <c r="Q165" s="121"/>
      <c r="R165" s="121"/>
      <c r="S165" s="121"/>
      <c r="T165" s="121"/>
      <c r="U165" s="121"/>
      <c r="V165" s="121"/>
      <c r="W165" s="121"/>
      <c r="X165" s="121"/>
      <c r="Y165" s="121"/>
      <c r="Z165" s="121"/>
      <c r="AA165" s="121"/>
      <c r="AB165" s="121"/>
      <c r="AC165" s="121"/>
      <c r="AD165" s="121"/>
      <c r="AE165" s="121"/>
      <c r="AF165" s="121"/>
      <c r="AG165" s="121"/>
      <c r="AH165" s="121"/>
      <c r="AI165" s="121"/>
      <c r="AJ165" s="121"/>
      <c r="AK165" s="121"/>
      <c r="AL165" s="121"/>
      <c r="AM165" s="121"/>
      <c r="AN165" s="121"/>
      <c r="AO165" s="121"/>
    </row>
    <row r="166" spans="1:41" ht="12.75" customHeight="1" x14ac:dyDescent="0.2">
      <c r="A166" s="121"/>
      <c r="B166" s="121"/>
      <c r="C166" s="121"/>
      <c r="D166" s="121"/>
      <c r="E166" s="121"/>
      <c r="F166" s="121"/>
      <c r="G166" s="121"/>
      <c r="H166" s="121"/>
      <c r="I166" s="121"/>
      <c r="J166" s="121"/>
      <c r="K166" s="121"/>
      <c r="L166" s="121"/>
      <c r="M166" s="121"/>
      <c r="N166" s="121"/>
      <c r="O166" s="121"/>
      <c r="P166" s="121"/>
      <c r="Q166" s="121"/>
      <c r="R166" s="121"/>
      <c r="S166" s="121"/>
      <c r="T166" s="121"/>
      <c r="U166" s="121"/>
      <c r="V166" s="121"/>
      <c r="W166" s="121"/>
      <c r="X166" s="121"/>
      <c r="Y166" s="121"/>
      <c r="Z166" s="121"/>
      <c r="AA166" s="121"/>
      <c r="AB166" s="121"/>
      <c r="AC166" s="121"/>
      <c r="AD166" s="121"/>
      <c r="AE166" s="121"/>
      <c r="AF166" s="121"/>
      <c r="AG166" s="121"/>
      <c r="AH166" s="121"/>
      <c r="AI166" s="121"/>
      <c r="AJ166" s="121"/>
      <c r="AK166" s="121"/>
      <c r="AL166" s="121"/>
      <c r="AM166" s="121"/>
      <c r="AN166" s="121"/>
      <c r="AO166" s="121"/>
    </row>
    <row r="167" spans="1:41" ht="12.75" customHeight="1" x14ac:dyDescent="0.2">
      <c r="A167" s="121"/>
      <c r="B167" s="121"/>
      <c r="C167" s="121"/>
      <c r="D167" s="121"/>
      <c r="E167" s="121"/>
      <c r="F167" s="121"/>
      <c r="G167" s="121"/>
      <c r="H167" s="121"/>
      <c r="I167" s="121"/>
      <c r="J167" s="121"/>
      <c r="K167" s="121"/>
      <c r="L167" s="121"/>
      <c r="M167" s="121"/>
      <c r="N167" s="121"/>
      <c r="O167" s="121"/>
      <c r="P167" s="121"/>
      <c r="Q167" s="121"/>
      <c r="R167" s="121"/>
      <c r="S167" s="121"/>
      <c r="T167" s="121"/>
      <c r="U167" s="121"/>
      <c r="V167" s="121"/>
      <c r="W167" s="121"/>
      <c r="X167" s="121"/>
      <c r="Y167" s="121"/>
      <c r="Z167" s="121"/>
      <c r="AA167" s="121"/>
      <c r="AB167" s="121"/>
      <c r="AC167" s="121"/>
      <c r="AD167" s="121"/>
      <c r="AE167" s="121"/>
      <c r="AF167" s="121"/>
      <c r="AG167" s="121"/>
      <c r="AH167" s="121"/>
      <c r="AI167" s="121"/>
      <c r="AJ167" s="121"/>
      <c r="AK167" s="121"/>
      <c r="AL167" s="121"/>
      <c r="AM167" s="121"/>
      <c r="AN167" s="121"/>
      <c r="AO167" s="121"/>
    </row>
    <row r="168" spans="1:41" ht="12.75" customHeight="1" x14ac:dyDescent="0.2">
      <c r="A168" s="121"/>
      <c r="B168" s="121"/>
      <c r="C168" s="121"/>
      <c r="D168" s="121"/>
      <c r="E168" s="121"/>
      <c r="F168" s="121"/>
      <c r="G168" s="121"/>
      <c r="H168" s="121"/>
      <c r="I168" s="121"/>
      <c r="J168" s="121"/>
      <c r="K168" s="121"/>
      <c r="L168" s="121"/>
      <c r="M168" s="121"/>
      <c r="N168" s="121"/>
      <c r="O168" s="121"/>
      <c r="P168" s="121"/>
      <c r="Q168" s="121"/>
      <c r="R168" s="121"/>
      <c r="S168" s="121"/>
      <c r="T168" s="121"/>
      <c r="U168" s="121"/>
      <c r="V168" s="121"/>
      <c r="W168" s="121"/>
      <c r="X168" s="121"/>
      <c r="Y168" s="121"/>
      <c r="Z168" s="121"/>
      <c r="AA168" s="121"/>
      <c r="AB168" s="121"/>
      <c r="AC168" s="121"/>
      <c r="AD168" s="121"/>
      <c r="AE168" s="121"/>
      <c r="AF168" s="121"/>
      <c r="AG168" s="121"/>
      <c r="AH168" s="121"/>
      <c r="AI168" s="121"/>
      <c r="AJ168" s="121"/>
      <c r="AK168" s="121"/>
      <c r="AL168" s="121"/>
      <c r="AM168" s="121"/>
      <c r="AN168" s="121"/>
      <c r="AO168" s="121"/>
    </row>
    <row r="169" spans="1:41" ht="12.75" customHeight="1" x14ac:dyDescent="0.2">
      <c r="A169" s="121"/>
      <c r="B169" s="121"/>
      <c r="C169" s="121"/>
      <c r="D169" s="121"/>
      <c r="E169" s="121"/>
      <c r="F169" s="121"/>
      <c r="G169" s="121"/>
      <c r="H169" s="121"/>
      <c r="I169" s="121"/>
      <c r="J169" s="121"/>
      <c r="K169" s="121"/>
      <c r="L169" s="121"/>
      <c r="M169" s="121"/>
      <c r="N169" s="121"/>
      <c r="O169" s="121"/>
      <c r="P169" s="121"/>
      <c r="Q169" s="121"/>
      <c r="R169" s="121"/>
      <c r="S169" s="121"/>
      <c r="T169" s="121"/>
      <c r="U169" s="121"/>
      <c r="V169" s="121"/>
      <c r="W169" s="121"/>
      <c r="X169" s="121"/>
      <c r="Y169" s="121"/>
      <c r="Z169" s="121"/>
      <c r="AA169" s="121"/>
      <c r="AB169" s="121"/>
      <c r="AC169" s="121"/>
      <c r="AD169" s="121"/>
      <c r="AE169" s="121"/>
      <c r="AF169" s="121"/>
      <c r="AG169" s="121"/>
      <c r="AH169" s="121"/>
      <c r="AI169" s="121"/>
      <c r="AJ169" s="121"/>
      <c r="AK169" s="121"/>
      <c r="AL169" s="121"/>
      <c r="AM169" s="121"/>
      <c r="AN169" s="121"/>
      <c r="AO169" s="121"/>
    </row>
    <row r="170" spans="1:41" ht="12.75" customHeight="1" x14ac:dyDescent="0.2">
      <c r="A170" s="121"/>
      <c r="B170" s="121"/>
      <c r="C170" s="121"/>
      <c r="D170" s="121"/>
      <c r="E170" s="121"/>
      <c r="F170" s="121"/>
      <c r="G170" s="121"/>
      <c r="H170" s="121"/>
      <c r="I170" s="121"/>
      <c r="J170" s="121"/>
      <c r="K170" s="121"/>
      <c r="L170" s="121"/>
      <c r="M170" s="121"/>
      <c r="N170" s="121"/>
      <c r="O170" s="121"/>
      <c r="P170" s="121"/>
      <c r="Q170" s="121"/>
      <c r="R170" s="121"/>
      <c r="S170" s="121"/>
      <c r="T170" s="121"/>
      <c r="U170" s="121"/>
      <c r="V170" s="121"/>
      <c r="W170" s="121"/>
      <c r="X170" s="121"/>
      <c r="Y170" s="121"/>
      <c r="Z170" s="121"/>
      <c r="AA170" s="121"/>
      <c r="AB170" s="121"/>
      <c r="AC170" s="121"/>
      <c r="AD170" s="121"/>
      <c r="AE170" s="121"/>
      <c r="AF170" s="121"/>
      <c r="AG170" s="121"/>
      <c r="AH170" s="121"/>
      <c r="AI170" s="121"/>
      <c r="AJ170" s="121"/>
      <c r="AK170" s="121"/>
      <c r="AL170" s="121"/>
      <c r="AM170" s="121"/>
      <c r="AN170" s="121"/>
      <c r="AO170" s="121"/>
    </row>
    <row r="171" spans="1:41" ht="12.75" customHeight="1" x14ac:dyDescent="0.2">
      <c r="A171" s="121"/>
      <c r="B171" s="121"/>
      <c r="C171" s="121"/>
      <c r="D171" s="121"/>
      <c r="E171" s="121"/>
      <c r="F171" s="121"/>
      <c r="G171" s="121"/>
      <c r="H171" s="121"/>
      <c r="I171" s="121"/>
      <c r="J171" s="121"/>
      <c r="K171" s="121"/>
      <c r="L171" s="121"/>
      <c r="M171" s="121"/>
      <c r="N171" s="121"/>
      <c r="O171" s="121"/>
      <c r="P171" s="121"/>
      <c r="Q171" s="121"/>
      <c r="R171" s="121"/>
      <c r="S171" s="121"/>
      <c r="T171" s="121"/>
      <c r="U171" s="121"/>
      <c r="V171" s="121"/>
      <c r="W171" s="121"/>
      <c r="X171" s="121"/>
      <c r="Y171" s="121"/>
      <c r="Z171" s="121"/>
      <c r="AA171" s="121"/>
      <c r="AB171" s="121"/>
      <c r="AC171" s="121"/>
      <c r="AD171" s="121"/>
      <c r="AE171" s="121"/>
      <c r="AF171" s="121"/>
      <c r="AG171" s="121"/>
      <c r="AH171" s="121"/>
      <c r="AI171" s="121"/>
      <c r="AJ171" s="121"/>
      <c r="AK171" s="121"/>
      <c r="AL171" s="121"/>
      <c r="AM171" s="121"/>
      <c r="AN171" s="121"/>
      <c r="AO171" s="121"/>
    </row>
    <row r="172" spans="1:41" ht="12.75" customHeight="1" x14ac:dyDescent="0.2">
      <c r="A172" s="121"/>
      <c r="B172" s="121"/>
      <c r="C172" s="121"/>
      <c r="D172" s="121"/>
      <c r="E172" s="121"/>
      <c r="F172" s="121"/>
      <c r="G172" s="121"/>
      <c r="H172" s="121"/>
      <c r="I172" s="121"/>
      <c r="J172" s="121"/>
      <c r="K172" s="121"/>
      <c r="L172" s="121"/>
      <c r="M172" s="121"/>
      <c r="N172" s="121"/>
      <c r="O172" s="121"/>
      <c r="P172" s="121"/>
      <c r="Q172" s="121"/>
      <c r="R172" s="121"/>
      <c r="S172" s="121"/>
      <c r="T172" s="121"/>
      <c r="U172" s="121"/>
      <c r="V172" s="121"/>
      <c r="W172" s="121"/>
      <c r="X172" s="121"/>
      <c r="Y172" s="121"/>
      <c r="Z172" s="121"/>
      <c r="AA172" s="121"/>
      <c r="AB172" s="121"/>
      <c r="AC172" s="121"/>
      <c r="AD172" s="121"/>
      <c r="AE172" s="121"/>
      <c r="AF172" s="121"/>
      <c r="AG172" s="121"/>
      <c r="AH172" s="121"/>
      <c r="AI172" s="121"/>
      <c r="AJ172" s="121"/>
      <c r="AK172" s="121"/>
      <c r="AL172" s="121"/>
      <c r="AM172" s="121"/>
      <c r="AN172" s="121"/>
      <c r="AO172" s="121"/>
    </row>
    <row r="173" spans="1:41" ht="12.75" customHeight="1" x14ac:dyDescent="0.2">
      <c r="A173" s="121"/>
      <c r="B173" s="121"/>
      <c r="C173" s="121"/>
      <c r="D173" s="121"/>
      <c r="E173" s="121"/>
      <c r="F173" s="121"/>
      <c r="G173" s="121"/>
      <c r="H173" s="121"/>
      <c r="I173" s="121"/>
      <c r="J173" s="121"/>
      <c r="K173" s="121"/>
      <c r="L173" s="121"/>
      <c r="M173" s="121"/>
      <c r="N173" s="121"/>
      <c r="O173" s="121"/>
      <c r="P173" s="121"/>
      <c r="Q173" s="121"/>
      <c r="R173" s="121"/>
      <c r="S173" s="121"/>
      <c r="T173" s="121"/>
      <c r="U173" s="121"/>
      <c r="V173" s="121"/>
      <c r="W173" s="121"/>
      <c r="X173" s="121"/>
      <c r="Y173" s="121"/>
      <c r="Z173" s="121"/>
      <c r="AA173" s="121"/>
      <c r="AB173" s="121"/>
      <c r="AC173" s="121"/>
      <c r="AD173" s="121"/>
      <c r="AE173" s="121"/>
      <c r="AF173" s="121"/>
      <c r="AG173" s="121"/>
      <c r="AH173" s="121"/>
      <c r="AI173" s="121"/>
      <c r="AJ173" s="121"/>
      <c r="AK173" s="121"/>
      <c r="AL173" s="121"/>
      <c r="AM173" s="121"/>
      <c r="AN173" s="121"/>
      <c r="AO173" s="121"/>
    </row>
    <row r="174" spans="1:41" ht="12.75" customHeight="1" x14ac:dyDescent="0.2">
      <c r="A174" s="121"/>
      <c r="B174" s="121"/>
      <c r="C174" s="121"/>
      <c r="D174" s="121"/>
      <c r="E174" s="121"/>
      <c r="F174" s="121"/>
      <c r="G174" s="121"/>
      <c r="H174" s="121"/>
      <c r="I174" s="121"/>
      <c r="J174" s="121"/>
      <c r="K174" s="121"/>
      <c r="L174" s="121"/>
      <c r="M174" s="121"/>
      <c r="N174" s="121"/>
      <c r="O174" s="121"/>
      <c r="P174" s="121"/>
      <c r="Q174" s="121"/>
      <c r="R174" s="121"/>
      <c r="S174" s="121"/>
      <c r="T174" s="121"/>
      <c r="U174" s="121"/>
      <c r="V174" s="121"/>
      <c r="W174" s="121"/>
      <c r="X174" s="121"/>
      <c r="Y174" s="121"/>
      <c r="Z174" s="121"/>
      <c r="AA174" s="121"/>
      <c r="AB174" s="121"/>
      <c r="AC174" s="121"/>
      <c r="AD174" s="121"/>
      <c r="AE174" s="121"/>
      <c r="AF174" s="121"/>
      <c r="AG174" s="121"/>
      <c r="AH174" s="121"/>
      <c r="AI174" s="121"/>
      <c r="AJ174" s="121"/>
      <c r="AK174" s="121"/>
      <c r="AL174" s="121"/>
      <c r="AM174" s="121"/>
      <c r="AN174" s="121"/>
      <c r="AO174" s="121"/>
    </row>
    <row r="175" spans="1:41" ht="12.75" customHeight="1" x14ac:dyDescent="0.2">
      <c r="A175" s="121"/>
      <c r="B175" s="121"/>
      <c r="C175" s="121"/>
      <c r="D175" s="121"/>
      <c r="E175" s="121"/>
      <c r="F175" s="121"/>
      <c r="G175" s="121"/>
      <c r="H175" s="121"/>
      <c r="I175" s="121"/>
      <c r="J175" s="121"/>
      <c r="K175" s="121"/>
      <c r="L175" s="121"/>
      <c r="M175" s="121"/>
      <c r="N175" s="121"/>
      <c r="O175" s="121"/>
      <c r="P175" s="121"/>
      <c r="Q175" s="121"/>
      <c r="R175" s="121"/>
      <c r="S175" s="121"/>
      <c r="T175" s="121"/>
      <c r="U175" s="121"/>
      <c r="V175" s="121"/>
      <c r="W175" s="121"/>
      <c r="X175" s="121"/>
      <c r="Y175" s="121"/>
      <c r="Z175" s="121"/>
      <c r="AA175" s="121"/>
      <c r="AB175" s="121"/>
      <c r="AC175" s="121"/>
      <c r="AD175" s="121"/>
      <c r="AE175" s="121"/>
      <c r="AF175" s="121"/>
      <c r="AG175" s="121"/>
      <c r="AH175" s="121"/>
      <c r="AI175" s="121"/>
      <c r="AJ175" s="121"/>
      <c r="AK175" s="121"/>
      <c r="AL175" s="121"/>
      <c r="AM175" s="121"/>
      <c r="AN175" s="121"/>
      <c r="AO175" s="121"/>
    </row>
    <row r="176" spans="1:41" ht="12.75" customHeight="1" x14ac:dyDescent="0.2">
      <c r="A176" s="121"/>
      <c r="B176" s="121"/>
      <c r="C176" s="121"/>
      <c r="D176" s="121"/>
      <c r="E176" s="121"/>
      <c r="F176" s="121"/>
      <c r="G176" s="121"/>
      <c r="H176" s="121"/>
      <c r="I176" s="121"/>
      <c r="J176" s="121"/>
      <c r="K176" s="121"/>
      <c r="L176" s="121"/>
      <c r="M176" s="121"/>
      <c r="N176" s="121"/>
      <c r="O176" s="121"/>
      <c r="P176" s="121"/>
      <c r="Q176" s="121"/>
      <c r="R176" s="121"/>
      <c r="S176" s="121"/>
      <c r="T176" s="121"/>
      <c r="U176" s="121"/>
      <c r="V176" s="121"/>
      <c r="W176" s="121"/>
      <c r="X176" s="121"/>
      <c r="Y176" s="121"/>
      <c r="Z176" s="121"/>
      <c r="AA176" s="121"/>
      <c r="AB176" s="121"/>
      <c r="AC176" s="121"/>
      <c r="AD176" s="121"/>
      <c r="AE176" s="121"/>
      <c r="AF176" s="121"/>
      <c r="AG176" s="121"/>
      <c r="AH176" s="121"/>
      <c r="AI176" s="121"/>
      <c r="AJ176" s="121"/>
      <c r="AK176" s="121"/>
      <c r="AL176" s="121"/>
      <c r="AM176" s="121"/>
      <c r="AN176" s="121"/>
      <c r="AO176" s="121"/>
    </row>
    <row r="177" spans="1:41" ht="12.75" customHeight="1" x14ac:dyDescent="0.2">
      <c r="A177" s="121"/>
      <c r="B177" s="121"/>
      <c r="C177" s="121"/>
      <c r="D177" s="121"/>
      <c r="E177" s="121"/>
      <c r="F177" s="121"/>
      <c r="G177" s="121"/>
      <c r="H177" s="121"/>
      <c r="I177" s="121"/>
      <c r="J177" s="121"/>
      <c r="K177" s="121"/>
      <c r="L177" s="121"/>
      <c r="M177" s="121"/>
      <c r="N177" s="121"/>
      <c r="O177" s="121"/>
      <c r="P177" s="121"/>
      <c r="Q177" s="121"/>
      <c r="R177" s="121"/>
      <c r="S177" s="121"/>
      <c r="T177" s="121"/>
      <c r="U177" s="121"/>
      <c r="V177" s="121"/>
      <c r="W177" s="121"/>
      <c r="X177" s="121"/>
      <c r="Y177" s="121"/>
      <c r="Z177" s="121"/>
      <c r="AA177" s="121"/>
      <c r="AB177" s="121"/>
      <c r="AC177" s="121"/>
      <c r="AD177" s="121"/>
      <c r="AE177" s="121"/>
      <c r="AF177" s="121"/>
      <c r="AG177" s="121"/>
      <c r="AH177" s="121"/>
      <c r="AI177" s="121"/>
      <c r="AJ177" s="121"/>
      <c r="AK177" s="121"/>
      <c r="AL177" s="121"/>
      <c r="AM177" s="121"/>
      <c r="AN177" s="121"/>
      <c r="AO177" s="121"/>
    </row>
    <row r="178" spans="1:41" ht="12.75" customHeight="1" x14ac:dyDescent="0.2">
      <c r="A178" s="121"/>
      <c r="B178" s="121"/>
      <c r="C178" s="121"/>
      <c r="D178" s="121"/>
      <c r="E178" s="121"/>
      <c r="F178" s="121"/>
      <c r="G178" s="121"/>
      <c r="H178" s="121"/>
      <c r="I178" s="121"/>
      <c r="J178" s="121"/>
      <c r="K178" s="121"/>
      <c r="L178" s="121"/>
      <c r="M178" s="121"/>
      <c r="N178" s="121"/>
      <c r="O178" s="121"/>
      <c r="P178" s="121"/>
      <c r="Q178" s="121"/>
      <c r="R178" s="121"/>
      <c r="S178" s="121"/>
      <c r="T178" s="121"/>
      <c r="U178" s="121"/>
      <c r="V178" s="121"/>
      <c r="W178" s="121"/>
      <c r="X178" s="121"/>
      <c r="Y178" s="121"/>
      <c r="Z178" s="121"/>
      <c r="AA178" s="121"/>
      <c r="AB178" s="121"/>
      <c r="AC178" s="121"/>
      <c r="AD178" s="121"/>
      <c r="AE178" s="121"/>
      <c r="AF178" s="121"/>
      <c r="AG178" s="121"/>
      <c r="AH178" s="121"/>
      <c r="AI178" s="121"/>
      <c r="AJ178" s="121"/>
      <c r="AK178" s="121"/>
      <c r="AL178" s="121"/>
      <c r="AM178" s="121"/>
      <c r="AN178" s="121"/>
      <c r="AO178" s="121"/>
    </row>
    <row r="179" spans="1:41" ht="12.75" customHeight="1" x14ac:dyDescent="0.2">
      <c r="A179" s="121"/>
      <c r="B179" s="121"/>
      <c r="C179" s="121"/>
      <c r="D179" s="121"/>
      <c r="E179" s="121"/>
      <c r="F179" s="121"/>
      <c r="G179" s="121"/>
      <c r="H179" s="121"/>
      <c r="I179" s="121"/>
      <c r="J179" s="121"/>
      <c r="K179" s="121"/>
      <c r="L179" s="121"/>
      <c r="M179" s="121"/>
      <c r="N179" s="121"/>
      <c r="O179" s="121"/>
      <c r="P179" s="121"/>
      <c r="Q179" s="121"/>
      <c r="R179" s="121"/>
      <c r="S179" s="121"/>
      <c r="T179" s="121"/>
      <c r="U179" s="121"/>
      <c r="V179" s="121"/>
      <c r="W179" s="121"/>
      <c r="X179" s="121"/>
      <c r="Y179" s="121"/>
      <c r="Z179" s="121"/>
      <c r="AA179" s="121"/>
      <c r="AB179" s="121"/>
      <c r="AC179" s="121"/>
      <c r="AD179" s="121"/>
      <c r="AE179" s="121"/>
      <c r="AF179" s="121"/>
      <c r="AG179" s="121"/>
      <c r="AH179" s="121"/>
      <c r="AI179" s="121"/>
      <c r="AJ179" s="121"/>
      <c r="AK179" s="121"/>
      <c r="AL179" s="121"/>
      <c r="AM179" s="121"/>
      <c r="AN179" s="121"/>
      <c r="AO179" s="121"/>
    </row>
    <row r="180" spans="1:41" ht="12.75" customHeight="1" x14ac:dyDescent="0.2">
      <c r="A180" s="121"/>
      <c r="B180" s="121"/>
      <c r="C180" s="121"/>
      <c r="D180" s="121"/>
      <c r="E180" s="121"/>
      <c r="F180" s="121"/>
      <c r="G180" s="121"/>
      <c r="H180" s="121"/>
      <c r="I180" s="121"/>
      <c r="J180" s="121"/>
      <c r="K180" s="121"/>
      <c r="L180" s="121"/>
      <c r="M180" s="121"/>
      <c r="N180" s="121"/>
      <c r="O180" s="121"/>
      <c r="P180" s="121"/>
      <c r="Q180" s="121"/>
      <c r="R180" s="121"/>
      <c r="S180" s="121"/>
      <c r="T180" s="121"/>
      <c r="U180" s="121"/>
      <c r="V180" s="121"/>
      <c r="W180" s="121"/>
      <c r="X180" s="121"/>
      <c r="Y180" s="121"/>
      <c r="Z180" s="121"/>
      <c r="AA180" s="121"/>
      <c r="AB180" s="121"/>
      <c r="AC180" s="121"/>
      <c r="AD180" s="121"/>
      <c r="AE180" s="121"/>
      <c r="AF180" s="121"/>
      <c r="AG180" s="121"/>
      <c r="AH180" s="121"/>
      <c r="AI180" s="121"/>
      <c r="AJ180" s="121"/>
      <c r="AK180" s="121"/>
      <c r="AL180" s="121"/>
      <c r="AM180" s="121"/>
      <c r="AN180" s="121"/>
      <c r="AO180" s="121"/>
    </row>
    <row r="181" spans="1:41" ht="12.75" customHeight="1" x14ac:dyDescent="0.2">
      <c r="A181" s="121"/>
      <c r="B181" s="121"/>
      <c r="C181" s="121"/>
      <c r="D181" s="121"/>
      <c r="E181" s="121"/>
      <c r="F181" s="121"/>
      <c r="G181" s="121"/>
      <c r="H181" s="121"/>
      <c r="I181" s="121"/>
      <c r="J181" s="121"/>
      <c r="K181" s="121"/>
      <c r="L181" s="121"/>
      <c r="M181" s="121"/>
      <c r="N181" s="121"/>
      <c r="O181" s="121"/>
      <c r="P181" s="121"/>
      <c r="Q181" s="121"/>
      <c r="R181" s="121"/>
      <c r="S181" s="121"/>
      <c r="T181" s="121"/>
      <c r="U181" s="121"/>
      <c r="V181" s="121"/>
      <c r="W181" s="121"/>
      <c r="X181" s="121"/>
      <c r="Y181" s="121"/>
      <c r="Z181" s="121"/>
      <c r="AA181" s="121"/>
      <c r="AB181" s="121"/>
      <c r="AC181" s="121"/>
      <c r="AD181" s="121"/>
      <c r="AE181" s="121"/>
      <c r="AF181" s="121"/>
      <c r="AG181" s="121"/>
      <c r="AH181" s="121"/>
      <c r="AI181" s="121"/>
      <c r="AJ181" s="121"/>
      <c r="AK181" s="121"/>
      <c r="AL181" s="121"/>
      <c r="AM181" s="121"/>
      <c r="AN181" s="121"/>
      <c r="AO181" s="121"/>
    </row>
    <row r="182" spans="1:41" ht="12.75" customHeight="1" x14ac:dyDescent="0.2">
      <c r="A182" s="121"/>
      <c r="B182" s="121"/>
      <c r="C182" s="121"/>
      <c r="D182" s="121"/>
      <c r="E182" s="121"/>
      <c r="F182" s="121"/>
      <c r="G182" s="121"/>
      <c r="H182" s="121"/>
      <c r="I182" s="121"/>
      <c r="J182" s="121"/>
      <c r="K182" s="121"/>
      <c r="L182" s="121"/>
      <c r="M182" s="121"/>
      <c r="N182" s="121"/>
      <c r="O182" s="121"/>
      <c r="P182" s="121"/>
      <c r="Q182" s="121"/>
      <c r="R182" s="121"/>
      <c r="S182" s="121"/>
      <c r="T182" s="121"/>
      <c r="U182" s="121"/>
      <c r="V182" s="121"/>
      <c r="W182" s="121"/>
      <c r="X182" s="121"/>
      <c r="Y182" s="121"/>
      <c r="Z182" s="121"/>
      <c r="AA182" s="121"/>
      <c r="AB182" s="121"/>
      <c r="AC182" s="121"/>
      <c r="AD182" s="121"/>
      <c r="AE182" s="121"/>
      <c r="AF182" s="121"/>
      <c r="AG182" s="121"/>
      <c r="AH182" s="121"/>
      <c r="AI182" s="121"/>
      <c r="AJ182" s="121"/>
      <c r="AK182" s="121"/>
      <c r="AL182" s="121"/>
      <c r="AM182" s="121"/>
      <c r="AN182" s="121"/>
      <c r="AO182" s="121"/>
    </row>
    <row r="183" spans="1:41" ht="12.75" customHeight="1" x14ac:dyDescent="0.2">
      <c r="A183" s="121"/>
      <c r="B183" s="121"/>
      <c r="C183" s="121"/>
      <c r="D183" s="121"/>
      <c r="E183" s="121"/>
      <c r="F183" s="121"/>
      <c r="G183" s="121"/>
      <c r="H183" s="121"/>
      <c r="I183" s="121"/>
      <c r="J183" s="121"/>
      <c r="K183" s="121"/>
      <c r="L183" s="121"/>
      <c r="M183" s="121"/>
      <c r="N183" s="121"/>
      <c r="O183" s="121"/>
      <c r="P183" s="121"/>
      <c r="Q183" s="121"/>
      <c r="R183" s="121"/>
      <c r="S183" s="121"/>
      <c r="T183" s="121"/>
      <c r="U183" s="121"/>
      <c r="V183" s="121"/>
      <c r="W183" s="121"/>
      <c r="X183" s="121"/>
      <c r="Y183" s="121"/>
      <c r="Z183" s="121"/>
      <c r="AA183" s="121"/>
      <c r="AB183" s="121"/>
      <c r="AC183" s="121"/>
      <c r="AD183" s="121"/>
      <c r="AE183" s="121"/>
      <c r="AF183" s="121"/>
      <c r="AG183" s="121"/>
      <c r="AH183" s="121"/>
      <c r="AI183" s="121"/>
      <c r="AJ183" s="121"/>
      <c r="AK183" s="121"/>
      <c r="AL183" s="121"/>
      <c r="AM183" s="121"/>
      <c r="AN183" s="121"/>
      <c r="AO183" s="121"/>
    </row>
    <row r="184" spans="1:41" ht="12.75" customHeight="1" x14ac:dyDescent="0.2">
      <c r="A184" s="121"/>
      <c r="B184" s="121"/>
      <c r="C184" s="121"/>
      <c r="D184" s="121"/>
      <c r="E184" s="121"/>
      <c r="F184" s="121"/>
      <c r="G184" s="121"/>
      <c r="H184" s="121"/>
      <c r="I184" s="121"/>
      <c r="J184" s="121"/>
      <c r="K184" s="121"/>
      <c r="L184" s="121"/>
      <c r="M184" s="121"/>
      <c r="N184" s="121"/>
      <c r="O184" s="121"/>
      <c r="P184" s="121"/>
      <c r="Q184" s="121"/>
      <c r="R184" s="121"/>
      <c r="S184" s="121"/>
      <c r="T184" s="121"/>
      <c r="U184" s="121"/>
      <c r="V184" s="121"/>
      <c r="W184" s="121"/>
      <c r="X184" s="121"/>
      <c r="Y184" s="121"/>
      <c r="Z184" s="121"/>
      <c r="AA184" s="121"/>
      <c r="AB184" s="121"/>
      <c r="AC184" s="121"/>
      <c r="AD184" s="121"/>
      <c r="AE184" s="121"/>
      <c r="AF184" s="121"/>
      <c r="AG184" s="121"/>
      <c r="AH184" s="121"/>
      <c r="AI184" s="121"/>
      <c r="AJ184" s="121"/>
      <c r="AK184" s="121"/>
      <c r="AL184" s="121"/>
      <c r="AM184" s="121"/>
      <c r="AN184" s="121"/>
      <c r="AO184" s="121"/>
    </row>
    <row r="185" spans="1:41" ht="12.75" customHeight="1" x14ac:dyDescent="0.2">
      <c r="A185" s="121"/>
      <c r="B185" s="121"/>
      <c r="C185" s="121"/>
      <c r="D185" s="121"/>
      <c r="E185" s="121"/>
      <c r="F185" s="121"/>
      <c r="G185" s="121"/>
      <c r="H185" s="121"/>
      <c r="I185" s="121"/>
      <c r="J185" s="121"/>
      <c r="K185" s="121"/>
      <c r="L185" s="121"/>
      <c r="M185" s="121"/>
      <c r="N185" s="121"/>
      <c r="O185" s="121"/>
      <c r="P185" s="121"/>
      <c r="Q185" s="121"/>
      <c r="R185" s="121"/>
      <c r="S185" s="121"/>
      <c r="T185" s="121"/>
      <c r="U185" s="121"/>
      <c r="V185" s="121"/>
      <c r="W185" s="121"/>
      <c r="X185" s="121"/>
      <c r="Y185" s="121"/>
      <c r="Z185" s="121"/>
      <c r="AA185" s="121"/>
      <c r="AB185" s="121"/>
      <c r="AC185" s="121"/>
      <c r="AD185" s="121"/>
      <c r="AE185" s="121"/>
      <c r="AF185" s="121"/>
      <c r="AG185" s="121"/>
      <c r="AH185" s="121"/>
      <c r="AI185" s="121"/>
      <c r="AJ185" s="121"/>
      <c r="AK185" s="121"/>
      <c r="AL185" s="121"/>
      <c r="AM185" s="121"/>
      <c r="AN185" s="121"/>
      <c r="AO185" s="121"/>
    </row>
    <row r="186" spans="1:41" ht="12.75" customHeight="1" x14ac:dyDescent="0.2">
      <c r="A186" s="121"/>
      <c r="B186" s="121"/>
      <c r="C186" s="121"/>
      <c r="D186" s="121"/>
      <c r="E186" s="121"/>
      <c r="F186" s="121"/>
      <c r="G186" s="121"/>
      <c r="H186" s="121"/>
      <c r="I186" s="121"/>
      <c r="J186" s="121"/>
      <c r="K186" s="121"/>
      <c r="L186" s="121"/>
      <c r="M186" s="121"/>
      <c r="N186" s="121"/>
      <c r="O186" s="121"/>
      <c r="P186" s="121"/>
      <c r="Q186" s="121"/>
      <c r="R186" s="121"/>
      <c r="S186" s="121"/>
      <c r="T186" s="121"/>
      <c r="U186" s="121"/>
      <c r="V186" s="121"/>
      <c r="W186" s="121"/>
      <c r="X186" s="121"/>
      <c r="Y186" s="121"/>
      <c r="Z186" s="121"/>
      <c r="AA186" s="121"/>
      <c r="AB186" s="121"/>
      <c r="AC186" s="121"/>
      <c r="AD186" s="121"/>
      <c r="AE186" s="121"/>
      <c r="AF186" s="121"/>
      <c r="AG186" s="121"/>
      <c r="AH186" s="121"/>
      <c r="AI186" s="121"/>
      <c r="AJ186" s="121"/>
      <c r="AK186" s="121"/>
      <c r="AL186" s="121"/>
      <c r="AM186" s="121"/>
      <c r="AN186" s="121"/>
      <c r="AO186" s="121"/>
    </row>
    <row r="187" spans="1:41" ht="12.75" customHeight="1" x14ac:dyDescent="0.2">
      <c r="A187" s="121"/>
      <c r="B187" s="121"/>
      <c r="C187" s="121"/>
      <c r="D187" s="121"/>
      <c r="E187" s="121"/>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row>
    <row r="188" spans="1:41" ht="12.75" customHeight="1" x14ac:dyDescent="0.2">
      <c r="A188" s="121"/>
      <c r="B188" s="121"/>
      <c r="C188" s="121"/>
      <c r="D188" s="121"/>
      <c r="E188" s="121"/>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row>
    <row r="189" spans="1:41" ht="12.75" customHeight="1" x14ac:dyDescent="0.2">
      <c r="A189" s="121"/>
      <c r="B189" s="121"/>
      <c r="C189" s="121"/>
      <c r="D189" s="121"/>
      <c r="E189" s="121"/>
      <c r="F189" s="121"/>
      <c r="G189" s="121"/>
      <c r="H189" s="121"/>
      <c r="I189" s="121"/>
      <c r="J189" s="121"/>
      <c r="K189" s="121"/>
      <c r="L189" s="121"/>
      <c r="M189" s="121"/>
      <c r="N189" s="121"/>
      <c r="O189" s="121"/>
      <c r="P189" s="121"/>
      <c r="Q189" s="121"/>
      <c r="R189" s="121"/>
      <c r="S189" s="121"/>
      <c r="T189" s="121"/>
      <c r="U189" s="121"/>
      <c r="V189" s="121"/>
      <c r="W189" s="121"/>
      <c r="X189" s="121"/>
      <c r="Y189" s="121"/>
      <c r="Z189" s="121"/>
      <c r="AA189" s="121"/>
      <c r="AB189" s="121"/>
      <c r="AC189" s="121"/>
      <c r="AD189" s="121"/>
      <c r="AE189" s="121"/>
      <c r="AF189" s="121"/>
      <c r="AG189" s="121"/>
      <c r="AH189" s="121"/>
      <c r="AI189" s="121"/>
      <c r="AJ189" s="121"/>
      <c r="AK189" s="121"/>
      <c r="AL189" s="121"/>
      <c r="AM189" s="121"/>
      <c r="AN189" s="121"/>
      <c r="AO189" s="121"/>
    </row>
    <row r="190" spans="1:41" ht="12.75" customHeight="1" x14ac:dyDescent="0.2">
      <c r="A190" s="121"/>
      <c r="B190" s="121"/>
      <c r="C190" s="121"/>
      <c r="D190" s="121"/>
      <c r="E190" s="121"/>
      <c r="F190" s="121"/>
      <c r="G190" s="121"/>
      <c r="H190" s="121"/>
      <c r="I190" s="121"/>
      <c r="J190" s="121"/>
      <c r="K190" s="121"/>
      <c r="L190" s="121"/>
      <c r="M190" s="121"/>
      <c r="N190" s="121"/>
      <c r="O190" s="121"/>
      <c r="P190" s="121"/>
      <c r="Q190" s="121"/>
      <c r="R190" s="121"/>
      <c r="S190" s="121"/>
      <c r="T190" s="121"/>
      <c r="U190" s="121"/>
      <c r="V190" s="121"/>
      <c r="W190" s="121"/>
      <c r="X190" s="121"/>
      <c r="Y190" s="121"/>
      <c r="Z190" s="121"/>
      <c r="AA190" s="121"/>
      <c r="AB190" s="121"/>
      <c r="AC190" s="121"/>
      <c r="AD190" s="121"/>
      <c r="AE190" s="121"/>
      <c r="AF190" s="121"/>
      <c r="AG190" s="121"/>
      <c r="AH190" s="121"/>
      <c r="AI190" s="121"/>
      <c r="AJ190" s="121"/>
      <c r="AK190" s="121"/>
      <c r="AL190" s="121"/>
      <c r="AM190" s="121"/>
      <c r="AN190" s="121"/>
      <c r="AO190" s="121"/>
    </row>
    <row r="191" spans="1:41" ht="12.75" customHeight="1" x14ac:dyDescent="0.2">
      <c r="A191" s="121"/>
      <c r="B191" s="121"/>
      <c r="C191" s="121"/>
      <c r="D191" s="121"/>
      <c r="E191" s="121"/>
      <c r="F191" s="121"/>
      <c r="G191" s="121"/>
      <c r="H191" s="121"/>
      <c r="I191" s="121"/>
      <c r="J191" s="121"/>
      <c r="K191" s="121"/>
      <c r="L191" s="121"/>
      <c r="M191" s="121"/>
      <c r="N191" s="121"/>
      <c r="O191" s="121"/>
      <c r="P191" s="121"/>
      <c r="Q191" s="121"/>
      <c r="R191" s="121"/>
      <c r="S191" s="121"/>
      <c r="T191" s="121"/>
      <c r="U191" s="121"/>
      <c r="V191" s="121"/>
      <c r="W191" s="121"/>
      <c r="X191" s="121"/>
      <c r="Y191" s="121"/>
      <c r="Z191" s="121"/>
      <c r="AA191" s="121"/>
      <c r="AB191" s="121"/>
      <c r="AC191" s="121"/>
      <c r="AD191" s="121"/>
      <c r="AE191" s="121"/>
      <c r="AF191" s="121"/>
      <c r="AG191" s="121"/>
      <c r="AH191" s="121"/>
      <c r="AI191" s="121"/>
      <c r="AJ191" s="121"/>
      <c r="AK191" s="121"/>
      <c r="AL191" s="121"/>
      <c r="AM191" s="121"/>
      <c r="AN191" s="121"/>
      <c r="AO191" s="121"/>
    </row>
    <row r="192" spans="1:41" ht="12.75" customHeight="1" x14ac:dyDescent="0.2">
      <c r="A192" s="121"/>
      <c r="B192" s="121"/>
      <c r="C192" s="121"/>
      <c r="D192" s="121"/>
      <c r="E192" s="121"/>
      <c r="F192" s="121"/>
      <c r="G192" s="121"/>
      <c r="H192" s="121"/>
      <c r="I192" s="121"/>
      <c r="J192" s="121"/>
      <c r="K192" s="121"/>
      <c r="L192" s="121"/>
      <c r="M192" s="121"/>
      <c r="N192" s="121"/>
      <c r="O192" s="121"/>
      <c r="P192" s="121"/>
      <c r="Q192" s="121"/>
      <c r="R192" s="121"/>
      <c r="S192" s="121"/>
      <c r="T192" s="121"/>
      <c r="U192" s="121"/>
      <c r="V192" s="121"/>
      <c r="W192" s="121"/>
      <c r="X192" s="121"/>
      <c r="Y192" s="121"/>
      <c r="Z192" s="121"/>
      <c r="AA192" s="121"/>
      <c r="AB192" s="121"/>
      <c r="AC192" s="121"/>
      <c r="AD192" s="121"/>
      <c r="AE192" s="121"/>
      <c r="AF192" s="121"/>
      <c r="AG192" s="121"/>
      <c r="AH192" s="121"/>
      <c r="AI192" s="121"/>
      <c r="AJ192" s="121"/>
      <c r="AK192" s="121"/>
      <c r="AL192" s="121"/>
      <c r="AM192" s="121"/>
      <c r="AN192" s="121"/>
      <c r="AO192" s="121"/>
    </row>
    <row r="193" spans="1:41" ht="12.75" customHeight="1" x14ac:dyDescent="0.2">
      <c r="A193" s="121"/>
      <c r="B193" s="121"/>
      <c r="C193" s="121"/>
      <c r="D193" s="121"/>
      <c r="E193" s="121"/>
      <c r="F193" s="121"/>
      <c r="G193" s="121"/>
      <c r="H193" s="121"/>
      <c r="I193" s="121"/>
      <c r="J193" s="121"/>
      <c r="K193" s="121"/>
      <c r="L193" s="121"/>
      <c r="M193" s="121"/>
      <c r="N193" s="121"/>
      <c r="O193" s="121"/>
      <c r="P193" s="121"/>
      <c r="Q193" s="121"/>
      <c r="R193" s="121"/>
      <c r="S193" s="121"/>
      <c r="T193" s="121"/>
      <c r="U193" s="121"/>
      <c r="V193" s="121"/>
      <c r="W193" s="121"/>
      <c r="X193" s="121"/>
      <c r="Y193" s="121"/>
      <c r="Z193" s="121"/>
      <c r="AA193" s="121"/>
      <c r="AB193" s="121"/>
      <c r="AC193" s="121"/>
      <c r="AD193" s="121"/>
      <c r="AE193" s="121"/>
      <c r="AF193" s="121"/>
      <c r="AG193" s="121"/>
      <c r="AH193" s="121"/>
      <c r="AI193" s="121"/>
      <c r="AJ193" s="121"/>
      <c r="AK193" s="121"/>
      <c r="AL193" s="121"/>
      <c r="AM193" s="121"/>
      <c r="AN193" s="121"/>
      <c r="AO193" s="121"/>
    </row>
    <row r="194" spans="1:41" ht="12.75" customHeight="1" x14ac:dyDescent="0.2">
      <c r="A194" s="121"/>
      <c r="B194" s="121"/>
      <c r="C194" s="121"/>
      <c r="D194" s="121"/>
      <c r="E194" s="121"/>
      <c r="F194" s="121"/>
      <c r="G194" s="121"/>
      <c r="H194" s="121"/>
      <c r="I194" s="121"/>
      <c r="J194" s="121"/>
      <c r="K194" s="121"/>
      <c r="L194" s="121"/>
      <c r="M194" s="121"/>
      <c r="N194" s="121"/>
      <c r="O194" s="121"/>
      <c r="P194" s="121"/>
      <c r="Q194" s="121"/>
      <c r="R194" s="121"/>
      <c r="S194" s="121"/>
      <c r="T194" s="121"/>
      <c r="U194" s="121"/>
      <c r="V194" s="121"/>
      <c r="W194" s="121"/>
      <c r="X194" s="121"/>
      <c r="Y194" s="121"/>
      <c r="Z194" s="121"/>
      <c r="AA194" s="121"/>
      <c r="AB194" s="121"/>
      <c r="AC194" s="121"/>
      <c r="AD194" s="121"/>
      <c r="AE194" s="121"/>
      <c r="AF194" s="121"/>
      <c r="AG194" s="121"/>
      <c r="AH194" s="121"/>
      <c r="AI194" s="121"/>
      <c r="AJ194" s="121"/>
      <c r="AK194" s="121"/>
      <c r="AL194" s="121"/>
      <c r="AM194" s="121"/>
      <c r="AN194" s="121"/>
      <c r="AO194" s="121"/>
    </row>
    <row r="195" spans="1:41" ht="12.75" customHeight="1" x14ac:dyDescent="0.2">
      <c r="A195" s="121"/>
      <c r="B195" s="121"/>
      <c r="C195" s="121"/>
      <c r="D195" s="121"/>
      <c r="E195" s="121"/>
      <c r="F195" s="121"/>
      <c r="G195" s="121"/>
      <c r="H195" s="121"/>
      <c r="I195" s="121"/>
      <c r="J195" s="121"/>
      <c r="K195" s="121"/>
      <c r="L195" s="121"/>
      <c r="M195" s="121"/>
      <c r="N195" s="121"/>
      <c r="O195" s="121"/>
      <c r="P195" s="121"/>
      <c r="Q195" s="121"/>
      <c r="R195" s="121"/>
      <c r="S195" s="121"/>
      <c r="T195" s="121"/>
      <c r="U195" s="121"/>
      <c r="V195" s="121"/>
      <c r="W195" s="121"/>
      <c r="X195" s="121"/>
      <c r="Y195" s="121"/>
      <c r="Z195" s="121"/>
      <c r="AA195" s="121"/>
      <c r="AB195" s="121"/>
      <c r="AC195" s="121"/>
      <c r="AD195" s="121"/>
      <c r="AE195" s="121"/>
      <c r="AF195" s="121"/>
      <c r="AG195" s="121"/>
      <c r="AH195" s="121"/>
      <c r="AI195" s="121"/>
      <c r="AJ195" s="121"/>
      <c r="AK195" s="121"/>
      <c r="AL195" s="121"/>
      <c r="AM195" s="121"/>
      <c r="AN195" s="121"/>
      <c r="AO195" s="121"/>
    </row>
    <row r="196" spans="1:41" ht="12.75" customHeight="1" x14ac:dyDescent="0.2">
      <c r="A196" s="121"/>
      <c r="B196" s="121"/>
      <c r="C196" s="121"/>
      <c r="D196" s="121"/>
      <c r="E196" s="121"/>
      <c r="F196" s="121"/>
      <c r="G196" s="121"/>
      <c r="H196" s="121"/>
      <c r="I196" s="121"/>
      <c r="J196" s="121"/>
      <c r="K196" s="121"/>
      <c r="L196" s="121"/>
      <c r="M196" s="121"/>
      <c r="N196" s="121"/>
      <c r="O196" s="121"/>
      <c r="P196" s="121"/>
      <c r="Q196" s="121"/>
      <c r="R196" s="121"/>
      <c r="S196" s="121"/>
      <c r="T196" s="121"/>
      <c r="U196" s="121"/>
      <c r="V196" s="121"/>
      <c r="W196" s="121"/>
      <c r="X196" s="121"/>
      <c r="Y196" s="121"/>
      <c r="Z196" s="121"/>
      <c r="AA196" s="121"/>
      <c r="AB196" s="121"/>
      <c r="AC196" s="121"/>
      <c r="AD196" s="121"/>
      <c r="AE196" s="121"/>
      <c r="AF196" s="121"/>
      <c r="AG196" s="121"/>
      <c r="AH196" s="121"/>
      <c r="AI196" s="121"/>
      <c r="AJ196" s="121"/>
      <c r="AK196" s="121"/>
      <c r="AL196" s="121"/>
      <c r="AM196" s="121"/>
      <c r="AN196" s="121"/>
      <c r="AO196" s="121"/>
    </row>
    <row r="197" spans="1:41" ht="12.75" customHeight="1" x14ac:dyDescent="0.2">
      <c r="A197" s="121"/>
      <c r="B197" s="121"/>
      <c r="C197" s="121"/>
      <c r="D197" s="121"/>
      <c r="E197" s="121"/>
      <c r="F197" s="121"/>
      <c r="G197" s="121"/>
      <c r="H197" s="121"/>
      <c r="I197" s="121"/>
      <c r="J197" s="121"/>
      <c r="K197" s="121"/>
      <c r="L197" s="121"/>
      <c r="M197" s="121"/>
      <c r="N197" s="121"/>
      <c r="O197" s="121"/>
      <c r="P197" s="121"/>
      <c r="Q197" s="121"/>
      <c r="R197" s="121"/>
      <c r="S197" s="121"/>
      <c r="T197" s="121"/>
      <c r="U197" s="121"/>
      <c r="V197" s="121"/>
      <c r="W197" s="121"/>
      <c r="X197" s="121"/>
      <c r="Y197" s="121"/>
      <c r="Z197" s="121"/>
      <c r="AA197" s="121"/>
      <c r="AB197" s="121"/>
      <c r="AC197" s="121"/>
      <c r="AD197" s="121"/>
      <c r="AE197" s="121"/>
      <c r="AF197" s="121"/>
      <c r="AG197" s="121"/>
      <c r="AH197" s="121"/>
      <c r="AI197" s="121"/>
      <c r="AJ197" s="121"/>
      <c r="AK197" s="121"/>
      <c r="AL197" s="121"/>
      <c r="AM197" s="121"/>
      <c r="AN197" s="121"/>
      <c r="AO197" s="121"/>
    </row>
    <row r="198" spans="1:41" ht="12.75" customHeight="1" x14ac:dyDescent="0.2">
      <c r="A198" s="121"/>
      <c r="B198" s="121"/>
      <c r="C198" s="121"/>
      <c r="D198" s="121"/>
      <c r="E198" s="121"/>
      <c r="F198" s="121"/>
      <c r="G198" s="121"/>
      <c r="H198" s="121"/>
      <c r="I198" s="121"/>
      <c r="J198" s="121"/>
      <c r="K198" s="121"/>
      <c r="L198" s="121"/>
      <c r="M198" s="121"/>
      <c r="N198" s="121"/>
      <c r="O198" s="121"/>
      <c r="P198" s="121"/>
      <c r="Q198" s="121"/>
      <c r="R198" s="121"/>
      <c r="S198" s="121"/>
      <c r="T198" s="121"/>
      <c r="U198" s="121"/>
      <c r="V198" s="121"/>
      <c r="W198" s="121"/>
      <c r="X198" s="121"/>
      <c r="Y198" s="121"/>
      <c r="Z198" s="121"/>
      <c r="AA198" s="121"/>
      <c r="AB198" s="121"/>
      <c r="AC198" s="121"/>
      <c r="AD198" s="121"/>
      <c r="AE198" s="121"/>
      <c r="AF198" s="121"/>
      <c r="AG198" s="121"/>
      <c r="AH198" s="121"/>
      <c r="AI198" s="121"/>
      <c r="AJ198" s="121"/>
      <c r="AK198" s="121"/>
      <c r="AL198" s="121"/>
      <c r="AM198" s="121"/>
      <c r="AN198" s="121"/>
      <c r="AO198" s="121"/>
    </row>
    <row r="199" spans="1:41" ht="12.75" customHeight="1" x14ac:dyDescent="0.2">
      <c r="A199" s="121"/>
      <c r="B199" s="121"/>
      <c r="C199" s="121"/>
      <c r="D199" s="121"/>
      <c r="E199" s="121"/>
      <c r="F199" s="121"/>
      <c r="G199" s="121"/>
      <c r="H199" s="121"/>
      <c r="I199" s="121"/>
      <c r="J199" s="121"/>
      <c r="K199" s="121"/>
      <c r="L199" s="121"/>
      <c r="M199" s="121"/>
      <c r="N199" s="121"/>
      <c r="O199" s="121"/>
      <c r="P199" s="121"/>
      <c r="Q199" s="121"/>
      <c r="R199" s="121"/>
      <c r="S199" s="121"/>
      <c r="T199" s="121"/>
      <c r="U199" s="121"/>
      <c r="V199" s="121"/>
      <c r="W199" s="121"/>
      <c r="X199" s="121"/>
      <c r="Y199" s="121"/>
      <c r="Z199" s="121"/>
      <c r="AA199" s="121"/>
      <c r="AB199" s="121"/>
      <c r="AC199" s="121"/>
      <c r="AD199" s="121"/>
      <c r="AE199" s="121"/>
      <c r="AF199" s="121"/>
      <c r="AG199" s="121"/>
      <c r="AH199" s="121"/>
      <c r="AI199" s="121"/>
      <c r="AJ199" s="121"/>
      <c r="AK199" s="121"/>
      <c r="AL199" s="121"/>
      <c r="AM199" s="121"/>
      <c r="AN199" s="121"/>
      <c r="AO199" s="121"/>
    </row>
    <row r="200" spans="1:41" ht="12.75" customHeight="1" x14ac:dyDescent="0.2">
      <c r="A200" s="121"/>
      <c r="B200" s="121"/>
      <c r="C200" s="121"/>
      <c r="D200" s="121"/>
      <c r="E200" s="121"/>
      <c r="F200" s="121"/>
      <c r="G200" s="121"/>
      <c r="H200" s="121"/>
      <c r="I200" s="121"/>
      <c r="J200" s="121"/>
      <c r="K200" s="121"/>
      <c r="L200" s="121"/>
      <c r="M200" s="121"/>
      <c r="N200" s="121"/>
      <c r="O200" s="121"/>
      <c r="P200" s="121"/>
      <c r="Q200" s="121"/>
      <c r="R200" s="121"/>
      <c r="S200" s="121"/>
      <c r="T200" s="121"/>
      <c r="U200" s="121"/>
      <c r="V200" s="121"/>
      <c r="W200" s="121"/>
      <c r="X200" s="121"/>
      <c r="Y200" s="121"/>
      <c r="Z200" s="121"/>
      <c r="AA200" s="121"/>
      <c r="AB200" s="121"/>
      <c r="AC200" s="121"/>
      <c r="AD200" s="121"/>
      <c r="AE200" s="121"/>
      <c r="AF200" s="121"/>
      <c r="AG200" s="121"/>
      <c r="AH200" s="121"/>
      <c r="AI200" s="121"/>
      <c r="AJ200" s="121"/>
      <c r="AK200" s="121"/>
      <c r="AL200" s="121"/>
      <c r="AM200" s="121"/>
      <c r="AN200" s="121"/>
      <c r="AO200" s="121"/>
    </row>
    <row r="201" spans="1:41" ht="12.75" customHeight="1" x14ac:dyDescent="0.2">
      <c r="A201" s="121"/>
      <c r="B201" s="121"/>
      <c r="C201" s="121"/>
      <c r="D201" s="121"/>
      <c r="E201" s="121"/>
      <c r="F201" s="121"/>
      <c r="G201" s="121"/>
      <c r="H201" s="121"/>
      <c r="I201" s="121"/>
      <c r="J201" s="121"/>
      <c r="K201" s="121"/>
      <c r="L201" s="121"/>
      <c r="M201" s="121"/>
      <c r="N201" s="121"/>
      <c r="O201" s="121"/>
      <c r="P201" s="121"/>
      <c r="Q201" s="121"/>
      <c r="R201" s="121"/>
      <c r="S201" s="121"/>
      <c r="T201" s="121"/>
      <c r="U201" s="121"/>
      <c r="V201" s="121"/>
      <c r="W201" s="121"/>
      <c r="X201" s="121"/>
      <c r="Y201" s="121"/>
      <c r="Z201" s="121"/>
      <c r="AA201" s="121"/>
      <c r="AB201" s="121"/>
      <c r="AC201" s="121"/>
      <c r="AD201" s="121"/>
      <c r="AE201" s="121"/>
      <c r="AF201" s="121"/>
      <c r="AG201" s="121"/>
      <c r="AH201" s="121"/>
      <c r="AI201" s="121"/>
      <c r="AJ201" s="121"/>
      <c r="AK201" s="121"/>
      <c r="AL201" s="121"/>
      <c r="AM201" s="121"/>
      <c r="AN201" s="121"/>
      <c r="AO201" s="121"/>
    </row>
    <row r="202" spans="1:41" ht="12.75" customHeight="1" x14ac:dyDescent="0.2">
      <c r="A202" s="121"/>
      <c r="B202" s="121"/>
      <c r="C202" s="121"/>
      <c r="D202" s="121"/>
      <c r="E202" s="121"/>
      <c r="F202" s="121"/>
      <c r="G202" s="121"/>
      <c r="H202" s="121"/>
      <c r="I202" s="121"/>
      <c r="J202" s="121"/>
      <c r="K202" s="121"/>
      <c r="L202" s="121"/>
      <c r="M202" s="121"/>
      <c r="N202" s="121"/>
      <c r="O202" s="121"/>
      <c r="P202" s="121"/>
      <c r="Q202" s="121"/>
      <c r="R202" s="121"/>
      <c r="S202" s="121"/>
      <c r="T202" s="121"/>
      <c r="U202" s="121"/>
      <c r="V202" s="121"/>
      <c r="W202" s="121"/>
      <c r="X202" s="121"/>
      <c r="Y202" s="121"/>
      <c r="Z202" s="121"/>
      <c r="AA202" s="121"/>
      <c r="AB202" s="121"/>
      <c r="AC202" s="121"/>
      <c r="AD202" s="121"/>
      <c r="AE202" s="121"/>
      <c r="AF202" s="121"/>
      <c r="AG202" s="121"/>
      <c r="AH202" s="121"/>
      <c r="AI202" s="121"/>
      <c r="AJ202" s="121"/>
      <c r="AK202" s="121"/>
      <c r="AL202" s="121"/>
      <c r="AM202" s="121"/>
      <c r="AN202" s="121"/>
      <c r="AO202" s="121"/>
    </row>
    <row r="203" spans="1:41" ht="12.75" customHeight="1" x14ac:dyDescent="0.2">
      <c r="A203" s="121"/>
      <c r="B203" s="121"/>
      <c r="C203" s="121"/>
      <c r="D203" s="121"/>
      <c r="E203" s="121"/>
      <c r="F203" s="121"/>
      <c r="G203" s="121"/>
      <c r="H203" s="121"/>
      <c r="I203" s="121"/>
      <c r="J203" s="121"/>
      <c r="K203" s="121"/>
      <c r="L203" s="121"/>
      <c r="M203" s="121"/>
      <c r="N203" s="121"/>
      <c r="O203" s="121"/>
      <c r="P203" s="121"/>
      <c r="Q203" s="121"/>
      <c r="R203" s="121"/>
      <c r="S203" s="121"/>
      <c r="T203" s="121"/>
      <c r="U203" s="121"/>
      <c r="V203" s="121"/>
      <c r="W203" s="121"/>
      <c r="X203" s="121"/>
      <c r="Y203" s="121"/>
      <c r="Z203" s="121"/>
      <c r="AA203" s="121"/>
      <c r="AB203" s="121"/>
      <c r="AC203" s="121"/>
      <c r="AD203" s="121"/>
      <c r="AE203" s="121"/>
      <c r="AF203" s="121"/>
      <c r="AG203" s="121"/>
      <c r="AH203" s="121"/>
      <c r="AI203" s="121"/>
      <c r="AJ203" s="121"/>
      <c r="AK203" s="121"/>
      <c r="AL203" s="121"/>
      <c r="AM203" s="121"/>
      <c r="AN203" s="121"/>
      <c r="AO203" s="121"/>
    </row>
    <row r="204" spans="1:41" ht="12.75" customHeight="1" x14ac:dyDescent="0.2">
      <c r="A204" s="121"/>
      <c r="B204" s="121"/>
      <c r="C204" s="121"/>
      <c r="D204" s="121"/>
      <c r="E204" s="121"/>
      <c r="F204" s="121"/>
      <c r="G204" s="121"/>
      <c r="H204" s="121"/>
      <c r="I204" s="121"/>
      <c r="J204" s="121"/>
      <c r="K204" s="121"/>
      <c r="L204" s="121"/>
      <c r="M204" s="121"/>
      <c r="N204" s="121"/>
      <c r="O204" s="121"/>
      <c r="P204" s="121"/>
      <c r="Q204" s="121"/>
      <c r="R204" s="121"/>
      <c r="S204" s="121"/>
      <c r="T204" s="121"/>
      <c r="U204" s="121"/>
      <c r="V204" s="121"/>
      <c r="W204" s="121"/>
      <c r="X204" s="121"/>
      <c r="Y204" s="121"/>
      <c r="Z204" s="121"/>
      <c r="AA204" s="121"/>
      <c r="AB204" s="121"/>
      <c r="AC204" s="121"/>
      <c r="AD204" s="121"/>
      <c r="AE204" s="121"/>
      <c r="AF204" s="121"/>
      <c r="AG204" s="121"/>
      <c r="AH204" s="121"/>
      <c r="AI204" s="121"/>
      <c r="AJ204" s="121"/>
      <c r="AK204" s="121"/>
      <c r="AL204" s="121"/>
      <c r="AM204" s="121"/>
      <c r="AN204" s="121"/>
      <c r="AO204" s="121"/>
    </row>
    <row r="205" spans="1:41" ht="12.75" customHeight="1" x14ac:dyDescent="0.2">
      <c r="A205" s="121"/>
      <c r="B205" s="121"/>
      <c r="C205" s="121"/>
      <c r="D205" s="121"/>
      <c r="E205" s="121"/>
      <c r="F205" s="121"/>
      <c r="G205" s="121"/>
      <c r="H205" s="121"/>
      <c r="I205" s="121"/>
      <c r="J205" s="121"/>
      <c r="K205" s="121"/>
      <c r="L205" s="121"/>
      <c r="M205" s="121"/>
      <c r="N205" s="121"/>
      <c r="O205" s="121"/>
      <c r="P205" s="121"/>
      <c r="Q205" s="121"/>
      <c r="R205" s="121"/>
      <c r="S205" s="121"/>
      <c r="T205" s="121"/>
      <c r="U205" s="121"/>
      <c r="V205" s="121"/>
      <c r="W205" s="121"/>
      <c r="X205" s="121"/>
      <c r="Y205" s="121"/>
      <c r="Z205" s="121"/>
      <c r="AA205" s="121"/>
      <c r="AB205" s="121"/>
      <c r="AC205" s="121"/>
      <c r="AD205" s="121"/>
      <c r="AE205" s="121"/>
      <c r="AF205" s="121"/>
      <c r="AG205" s="121"/>
      <c r="AH205" s="121"/>
      <c r="AI205" s="121"/>
      <c r="AJ205" s="121"/>
      <c r="AK205" s="121"/>
      <c r="AL205" s="121"/>
      <c r="AM205" s="121"/>
      <c r="AN205" s="121"/>
      <c r="AO205" s="121"/>
    </row>
    <row r="206" spans="1:41" ht="12.75" customHeight="1" x14ac:dyDescent="0.2">
      <c r="A206" s="121"/>
      <c r="B206" s="121"/>
      <c r="C206" s="121"/>
      <c r="D206" s="121"/>
      <c r="E206" s="121"/>
      <c r="F206" s="121"/>
      <c r="G206" s="121"/>
      <c r="H206" s="121"/>
      <c r="I206" s="121"/>
      <c r="J206" s="121"/>
      <c r="K206" s="121"/>
      <c r="L206" s="121"/>
      <c r="M206" s="121"/>
      <c r="N206" s="121"/>
      <c r="O206" s="121"/>
      <c r="P206" s="121"/>
      <c r="Q206" s="121"/>
      <c r="R206" s="121"/>
      <c r="S206" s="121"/>
      <c r="T206" s="121"/>
      <c r="U206" s="121"/>
      <c r="V206" s="121"/>
      <c r="W206" s="121"/>
      <c r="X206" s="121"/>
      <c r="Y206" s="121"/>
      <c r="Z206" s="121"/>
      <c r="AA206" s="121"/>
      <c r="AB206" s="121"/>
      <c r="AC206" s="121"/>
      <c r="AD206" s="121"/>
      <c r="AE206" s="121"/>
      <c r="AF206" s="121"/>
      <c r="AG206" s="121"/>
      <c r="AH206" s="121"/>
      <c r="AI206" s="121"/>
      <c r="AJ206" s="121"/>
      <c r="AK206" s="121"/>
      <c r="AL206" s="121"/>
      <c r="AM206" s="121"/>
      <c r="AN206" s="121"/>
      <c r="AO206" s="121"/>
    </row>
    <row r="207" spans="1:41" ht="12.75" customHeight="1" x14ac:dyDescent="0.2">
      <c r="A207" s="121"/>
      <c r="B207" s="121"/>
      <c r="C207" s="121"/>
      <c r="D207" s="121"/>
      <c r="E207" s="121"/>
      <c r="F207" s="121"/>
      <c r="G207" s="121"/>
      <c r="H207" s="121"/>
      <c r="I207" s="121"/>
      <c r="J207" s="121"/>
      <c r="K207" s="121"/>
      <c r="L207" s="121"/>
      <c r="M207" s="121"/>
      <c r="N207" s="121"/>
      <c r="O207" s="121"/>
      <c r="P207" s="121"/>
      <c r="Q207" s="121"/>
      <c r="R207" s="121"/>
      <c r="S207" s="121"/>
      <c r="T207" s="121"/>
      <c r="U207" s="121"/>
      <c r="V207" s="121"/>
      <c r="W207" s="121"/>
      <c r="X207" s="121"/>
      <c r="Y207" s="121"/>
      <c r="Z207" s="121"/>
      <c r="AA207" s="121"/>
      <c r="AB207" s="121"/>
      <c r="AC207" s="121"/>
      <c r="AD207" s="121"/>
      <c r="AE207" s="121"/>
      <c r="AF207" s="121"/>
      <c r="AG207" s="121"/>
      <c r="AH207" s="121"/>
      <c r="AI207" s="121"/>
      <c r="AJ207" s="121"/>
      <c r="AK207" s="121"/>
      <c r="AL207" s="121"/>
      <c r="AM207" s="121"/>
      <c r="AN207" s="121"/>
      <c r="AO207" s="121"/>
    </row>
    <row r="208" spans="1:41" ht="12.75" customHeight="1" x14ac:dyDescent="0.2">
      <c r="A208" s="121"/>
      <c r="B208" s="121"/>
      <c r="C208" s="121"/>
      <c r="D208" s="121"/>
      <c r="E208" s="121"/>
      <c r="F208" s="121"/>
      <c r="G208" s="121"/>
      <c r="H208" s="121"/>
      <c r="I208" s="121"/>
      <c r="J208" s="121"/>
      <c r="K208" s="121"/>
      <c r="L208" s="121"/>
      <c r="M208" s="121"/>
      <c r="N208" s="121"/>
      <c r="O208" s="121"/>
      <c r="P208" s="121"/>
      <c r="Q208" s="121"/>
      <c r="R208" s="121"/>
      <c r="S208" s="121"/>
      <c r="T208" s="121"/>
      <c r="U208" s="121"/>
      <c r="V208" s="121"/>
      <c r="W208" s="121"/>
      <c r="X208" s="121"/>
      <c r="Y208" s="121"/>
      <c r="Z208" s="121"/>
      <c r="AA208" s="121"/>
      <c r="AB208" s="121"/>
      <c r="AC208" s="121"/>
      <c r="AD208" s="121"/>
      <c r="AE208" s="121"/>
      <c r="AF208" s="121"/>
      <c r="AG208" s="121"/>
      <c r="AH208" s="121"/>
      <c r="AI208" s="121"/>
      <c r="AJ208" s="121"/>
      <c r="AK208" s="121"/>
      <c r="AL208" s="121"/>
      <c r="AM208" s="121"/>
      <c r="AN208" s="121"/>
      <c r="AO208" s="121"/>
    </row>
    <row r="209" spans="1:41" ht="12.75" customHeight="1" x14ac:dyDescent="0.2">
      <c r="A209" s="121"/>
      <c r="B209" s="121"/>
      <c r="C209" s="121"/>
      <c r="D209" s="121"/>
      <c r="E209" s="121"/>
      <c r="F209" s="121"/>
      <c r="G209" s="121"/>
      <c r="H209" s="121"/>
      <c r="I209" s="121"/>
      <c r="J209" s="121"/>
      <c r="K209" s="121"/>
      <c r="L209" s="121"/>
      <c r="M209" s="121"/>
      <c r="N209" s="121"/>
      <c r="O209" s="121"/>
      <c r="P209" s="121"/>
      <c r="Q209" s="121"/>
      <c r="R209" s="121"/>
      <c r="S209" s="121"/>
      <c r="T209" s="121"/>
      <c r="U209" s="121"/>
      <c r="V209" s="121"/>
      <c r="W209" s="121"/>
      <c r="X209" s="121"/>
      <c r="Y209" s="121"/>
      <c r="Z209" s="121"/>
      <c r="AA209" s="121"/>
      <c r="AB209" s="121"/>
      <c r="AC209" s="121"/>
      <c r="AD209" s="121"/>
      <c r="AE209" s="121"/>
      <c r="AF209" s="121"/>
      <c r="AG209" s="121"/>
      <c r="AH209" s="121"/>
      <c r="AI209" s="121"/>
      <c r="AJ209" s="121"/>
      <c r="AK209" s="121"/>
      <c r="AL209" s="121"/>
      <c r="AM209" s="121"/>
      <c r="AN209" s="121"/>
      <c r="AO209" s="121"/>
    </row>
    <row r="210" spans="1:41" ht="12.75" customHeight="1" x14ac:dyDescent="0.2">
      <c r="A210" s="121"/>
      <c r="B210" s="121"/>
      <c r="C210" s="121"/>
      <c r="D210" s="121"/>
      <c r="E210" s="121"/>
      <c r="F210" s="121"/>
      <c r="G210" s="121"/>
      <c r="H210" s="121"/>
      <c r="I210" s="121"/>
      <c r="J210" s="121"/>
      <c r="K210" s="121"/>
      <c r="L210" s="121"/>
      <c r="M210" s="121"/>
      <c r="N210" s="121"/>
      <c r="O210" s="121"/>
      <c r="P210" s="121"/>
      <c r="Q210" s="121"/>
      <c r="R210" s="121"/>
      <c r="S210" s="121"/>
      <c r="T210" s="121"/>
      <c r="U210" s="121"/>
      <c r="V210" s="121"/>
      <c r="W210" s="121"/>
      <c r="X210" s="121"/>
      <c r="Y210" s="121"/>
      <c r="Z210" s="121"/>
      <c r="AA210" s="121"/>
      <c r="AB210" s="121"/>
      <c r="AC210" s="121"/>
      <c r="AD210" s="121"/>
      <c r="AE210" s="121"/>
      <c r="AF210" s="121"/>
      <c r="AG210" s="121"/>
      <c r="AH210" s="121"/>
      <c r="AI210" s="121"/>
      <c r="AJ210" s="121"/>
      <c r="AK210" s="121"/>
      <c r="AL210" s="121"/>
      <c r="AM210" s="121"/>
      <c r="AN210" s="121"/>
      <c r="AO210" s="121"/>
    </row>
    <row r="211" spans="1:41" ht="12.75" customHeight="1" x14ac:dyDescent="0.2">
      <c r="A211" s="121"/>
      <c r="B211" s="121"/>
      <c r="C211" s="121"/>
      <c r="D211" s="121"/>
      <c r="E211" s="121"/>
      <c r="F211" s="121"/>
      <c r="G211" s="121"/>
      <c r="H211" s="121"/>
      <c r="I211" s="121"/>
      <c r="J211" s="121"/>
      <c r="K211" s="121"/>
      <c r="L211" s="121"/>
      <c r="M211" s="121"/>
      <c r="N211" s="121"/>
      <c r="O211" s="121"/>
      <c r="P211" s="121"/>
      <c r="Q211" s="121"/>
      <c r="R211" s="121"/>
      <c r="S211" s="121"/>
      <c r="T211" s="121"/>
      <c r="U211" s="121"/>
      <c r="V211" s="121"/>
      <c r="W211" s="121"/>
      <c r="X211" s="121"/>
      <c r="Y211" s="121"/>
      <c r="Z211" s="121"/>
      <c r="AA211" s="121"/>
      <c r="AB211" s="121"/>
      <c r="AC211" s="121"/>
      <c r="AD211" s="121"/>
      <c r="AE211" s="121"/>
      <c r="AF211" s="121"/>
      <c r="AG211" s="121"/>
      <c r="AH211" s="121"/>
      <c r="AI211" s="121"/>
      <c r="AJ211" s="121"/>
      <c r="AK211" s="121"/>
      <c r="AL211" s="121"/>
      <c r="AM211" s="121"/>
      <c r="AN211" s="121"/>
      <c r="AO211" s="121"/>
    </row>
    <row r="212" spans="1:41" ht="12.75" customHeight="1" x14ac:dyDescent="0.2">
      <c r="A212" s="121"/>
      <c r="B212" s="121"/>
      <c r="C212" s="121"/>
      <c r="D212" s="121"/>
      <c r="E212" s="121"/>
      <c r="F212" s="121"/>
      <c r="G212" s="121"/>
      <c r="H212" s="121"/>
      <c r="I212" s="121"/>
      <c r="J212" s="121"/>
      <c r="K212" s="121"/>
      <c r="L212" s="121"/>
      <c r="M212" s="121"/>
      <c r="N212" s="121"/>
      <c r="O212" s="121"/>
      <c r="P212" s="121"/>
      <c r="Q212" s="121"/>
      <c r="R212" s="121"/>
      <c r="S212" s="121"/>
      <c r="T212" s="121"/>
      <c r="U212" s="121"/>
      <c r="V212" s="121"/>
      <c r="W212" s="121"/>
      <c r="X212" s="121"/>
      <c r="Y212" s="121"/>
      <c r="Z212" s="121"/>
      <c r="AA212" s="121"/>
      <c r="AB212" s="121"/>
      <c r="AC212" s="121"/>
      <c r="AD212" s="121"/>
      <c r="AE212" s="121"/>
      <c r="AF212" s="121"/>
      <c r="AG212" s="121"/>
      <c r="AH212" s="121"/>
      <c r="AI212" s="121"/>
      <c r="AJ212" s="121"/>
      <c r="AK212" s="121"/>
      <c r="AL212" s="121"/>
      <c r="AM212" s="121"/>
      <c r="AN212" s="121"/>
      <c r="AO212" s="121"/>
    </row>
    <row r="213" spans="1:41" ht="12.75" customHeight="1" x14ac:dyDescent="0.2">
      <c r="A213" s="121"/>
      <c r="B213" s="121"/>
      <c r="C213" s="121"/>
      <c r="D213" s="121"/>
      <c r="E213" s="121"/>
      <c r="F213" s="121"/>
      <c r="G213" s="121"/>
      <c r="H213" s="121"/>
      <c r="I213" s="121"/>
      <c r="J213" s="121"/>
      <c r="K213" s="121"/>
      <c r="L213" s="121"/>
      <c r="M213" s="121"/>
      <c r="N213" s="121"/>
      <c r="O213" s="121"/>
      <c r="P213" s="121"/>
      <c r="Q213" s="121"/>
      <c r="R213" s="121"/>
      <c r="S213" s="121"/>
      <c r="T213" s="121"/>
      <c r="U213" s="121"/>
      <c r="V213" s="121"/>
      <c r="W213" s="121"/>
      <c r="X213" s="121"/>
      <c r="Y213" s="121"/>
      <c r="Z213" s="121"/>
      <c r="AA213" s="121"/>
      <c r="AB213" s="121"/>
      <c r="AC213" s="121"/>
      <c r="AD213" s="121"/>
      <c r="AE213" s="121"/>
      <c r="AF213" s="121"/>
      <c r="AG213" s="121"/>
      <c r="AH213" s="121"/>
      <c r="AI213" s="121"/>
      <c r="AJ213" s="121"/>
      <c r="AK213" s="121"/>
      <c r="AL213" s="121"/>
      <c r="AM213" s="121"/>
      <c r="AN213" s="121"/>
      <c r="AO213" s="121"/>
    </row>
    <row r="214" spans="1:41" ht="12.75" customHeight="1" x14ac:dyDescent="0.2">
      <c r="A214" s="121"/>
      <c r="B214" s="121"/>
      <c r="C214" s="121"/>
      <c r="D214" s="121"/>
      <c r="E214" s="121"/>
      <c r="F214" s="121"/>
      <c r="G214" s="121"/>
      <c r="H214" s="121"/>
      <c r="I214" s="121"/>
      <c r="J214" s="121"/>
      <c r="K214" s="121"/>
      <c r="L214" s="121"/>
      <c r="M214" s="121"/>
      <c r="N214" s="121"/>
      <c r="O214" s="121"/>
      <c r="P214" s="121"/>
      <c r="Q214" s="121"/>
      <c r="R214" s="121"/>
      <c r="S214" s="121"/>
      <c r="T214" s="121"/>
      <c r="U214" s="121"/>
      <c r="V214" s="121"/>
      <c r="W214" s="121"/>
      <c r="X214" s="121"/>
      <c r="Y214" s="121"/>
      <c r="Z214" s="121"/>
      <c r="AA214" s="121"/>
      <c r="AB214" s="121"/>
      <c r="AC214" s="121"/>
      <c r="AD214" s="121"/>
      <c r="AE214" s="121"/>
      <c r="AF214" s="121"/>
      <c r="AG214" s="121"/>
      <c r="AH214" s="121"/>
      <c r="AI214" s="121"/>
      <c r="AJ214" s="121"/>
      <c r="AK214" s="121"/>
      <c r="AL214" s="121"/>
      <c r="AM214" s="121"/>
      <c r="AN214" s="121"/>
      <c r="AO214" s="121"/>
    </row>
    <row r="215" spans="1:41" ht="12.75" customHeight="1" x14ac:dyDescent="0.2">
      <c r="A215" s="121"/>
      <c r="B215" s="121"/>
      <c r="C215" s="121"/>
      <c r="D215" s="121"/>
      <c r="E215" s="121"/>
      <c r="F215" s="121"/>
      <c r="G215" s="121"/>
      <c r="H215" s="121"/>
      <c r="I215" s="121"/>
      <c r="J215" s="121"/>
      <c r="K215" s="121"/>
      <c r="L215" s="121"/>
      <c r="M215" s="121"/>
      <c r="N215" s="121"/>
      <c r="O215" s="121"/>
      <c r="P215" s="121"/>
      <c r="Q215" s="121"/>
      <c r="R215" s="121"/>
      <c r="S215" s="121"/>
      <c r="T215" s="121"/>
      <c r="U215" s="121"/>
      <c r="V215" s="121"/>
      <c r="W215" s="121"/>
      <c r="X215" s="121"/>
      <c r="Y215" s="121"/>
      <c r="Z215" s="121"/>
      <c r="AA215" s="121"/>
      <c r="AB215" s="121"/>
      <c r="AC215" s="121"/>
      <c r="AD215" s="121"/>
      <c r="AE215" s="121"/>
      <c r="AF215" s="121"/>
      <c r="AG215" s="121"/>
      <c r="AH215" s="121"/>
      <c r="AI215" s="121"/>
      <c r="AJ215" s="121"/>
      <c r="AK215" s="121"/>
      <c r="AL215" s="121"/>
      <c r="AM215" s="121"/>
      <c r="AN215" s="121"/>
      <c r="AO215" s="121"/>
    </row>
    <row r="216" spans="1:41" ht="12.75" customHeight="1" x14ac:dyDescent="0.2">
      <c r="A216" s="121"/>
      <c r="B216" s="121"/>
      <c r="C216" s="121"/>
      <c r="D216" s="121"/>
      <c r="E216" s="121"/>
      <c r="F216" s="121"/>
      <c r="G216" s="121"/>
      <c r="H216" s="121"/>
      <c r="I216" s="121"/>
      <c r="J216" s="121"/>
      <c r="K216" s="121"/>
      <c r="L216" s="121"/>
      <c r="M216" s="121"/>
      <c r="N216" s="121"/>
      <c r="O216" s="121"/>
      <c r="P216" s="121"/>
      <c r="Q216" s="121"/>
      <c r="R216" s="121"/>
      <c r="S216" s="121"/>
      <c r="T216" s="121"/>
      <c r="U216" s="121"/>
      <c r="V216" s="121"/>
      <c r="W216" s="121"/>
      <c r="X216" s="121"/>
      <c r="Y216" s="121"/>
      <c r="Z216" s="121"/>
      <c r="AA216" s="121"/>
      <c r="AB216" s="121"/>
      <c r="AC216" s="121"/>
      <c r="AD216" s="121"/>
      <c r="AE216" s="121"/>
      <c r="AF216" s="121"/>
      <c r="AG216" s="121"/>
      <c r="AH216" s="121"/>
      <c r="AI216" s="121"/>
      <c r="AJ216" s="121"/>
      <c r="AK216" s="121"/>
      <c r="AL216" s="121"/>
      <c r="AM216" s="121"/>
      <c r="AN216" s="121"/>
      <c r="AO216" s="121"/>
    </row>
    <row r="217" spans="1:41" ht="12.75" customHeight="1" x14ac:dyDescent="0.2">
      <c r="A217" s="121"/>
      <c r="B217" s="121"/>
      <c r="C217" s="121"/>
      <c r="D217" s="121"/>
      <c r="E217" s="121"/>
      <c r="F217" s="121"/>
      <c r="G217" s="121"/>
      <c r="H217" s="121"/>
      <c r="I217" s="121"/>
      <c r="J217" s="121"/>
      <c r="K217" s="121"/>
      <c r="L217" s="121"/>
      <c r="M217" s="121"/>
      <c r="N217" s="121"/>
      <c r="O217" s="121"/>
      <c r="P217" s="121"/>
      <c r="Q217" s="121"/>
      <c r="R217" s="121"/>
      <c r="S217" s="121"/>
      <c r="T217" s="121"/>
      <c r="U217" s="121"/>
      <c r="V217" s="121"/>
      <c r="W217" s="121"/>
      <c r="X217" s="121"/>
      <c r="Y217" s="121"/>
      <c r="Z217" s="121"/>
      <c r="AA217" s="121"/>
      <c r="AB217" s="121"/>
      <c r="AC217" s="121"/>
      <c r="AD217" s="121"/>
      <c r="AE217" s="121"/>
      <c r="AF217" s="121"/>
      <c r="AG217" s="121"/>
      <c r="AH217" s="121"/>
      <c r="AI217" s="121"/>
      <c r="AJ217" s="121"/>
      <c r="AK217" s="121"/>
      <c r="AL217" s="121"/>
      <c r="AM217" s="121"/>
      <c r="AN217" s="121"/>
      <c r="AO217" s="121"/>
    </row>
    <row r="218" spans="1:41" ht="12.75" customHeight="1" x14ac:dyDescent="0.2">
      <c r="A218" s="121"/>
      <c r="B218" s="121"/>
      <c r="C218" s="121"/>
      <c r="D218" s="121"/>
      <c r="E218" s="121"/>
      <c r="F218" s="121"/>
      <c r="G218" s="121"/>
      <c r="H218" s="121"/>
      <c r="I218" s="121"/>
      <c r="J218" s="121"/>
      <c r="K218" s="121"/>
      <c r="L218" s="121"/>
      <c r="M218" s="121"/>
      <c r="N218" s="121"/>
      <c r="O218" s="121"/>
      <c r="P218" s="121"/>
      <c r="Q218" s="121"/>
      <c r="R218" s="121"/>
      <c r="S218" s="121"/>
      <c r="T218" s="121"/>
      <c r="U218" s="121"/>
      <c r="V218" s="121"/>
      <c r="W218" s="121"/>
      <c r="X218" s="121"/>
      <c r="Y218" s="121"/>
      <c r="Z218" s="121"/>
      <c r="AA218" s="121"/>
      <c r="AB218" s="121"/>
      <c r="AC218" s="121"/>
      <c r="AD218" s="121"/>
      <c r="AE218" s="121"/>
      <c r="AF218" s="121"/>
      <c r="AG218" s="121"/>
      <c r="AH218" s="121"/>
      <c r="AI218" s="121"/>
      <c r="AJ218" s="121"/>
      <c r="AK218" s="121"/>
      <c r="AL218" s="121"/>
      <c r="AM218" s="121"/>
      <c r="AN218" s="121"/>
      <c r="AO218" s="121"/>
    </row>
    <row r="219" spans="1:41" ht="12.75" customHeight="1" x14ac:dyDescent="0.2">
      <c r="A219" s="121"/>
      <c r="B219" s="121"/>
      <c r="C219" s="121"/>
      <c r="D219" s="121"/>
      <c r="E219" s="121"/>
      <c r="F219" s="121"/>
      <c r="G219" s="121"/>
      <c r="H219" s="121"/>
      <c r="I219" s="121"/>
      <c r="J219" s="121"/>
      <c r="K219" s="121"/>
      <c r="L219" s="121"/>
      <c r="M219" s="121"/>
      <c r="N219" s="121"/>
      <c r="O219" s="121"/>
      <c r="P219" s="121"/>
      <c r="Q219" s="121"/>
      <c r="R219" s="121"/>
      <c r="S219" s="121"/>
      <c r="T219" s="121"/>
      <c r="U219" s="121"/>
      <c r="V219" s="121"/>
      <c r="W219" s="121"/>
      <c r="X219" s="121"/>
      <c r="Y219" s="121"/>
      <c r="Z219" s="121"/>
      <c r="AA219" s="121"/>
      <c r="AB219" s="121"/>
      <c r="AC219" s="121"/>
      <c r="AD219" s="121"/>
      <c r="AE219" s="121"/>
      <c r="AF219" s="121"/>
      <c r="AG219" s="121"/>
      <c r="AH219" s="121"/>
      <c r="AI219" s="121"/>
      <c r="AJ219" s="121"/>
      <c r="AK219" s="121"/>
      <c r="AL219" s="121"/>
      <c r="AM219" s="121"/>
      <c r="AN219" s="121"/>
      <c r="AO219" s="121"/>
    </row>
    <row r="220" spans="1:41" ht="12.75" customHeight="1" x14ac:dyDescent="0.2">
      <c r="A220" s="121"/>
      <c r="B220" s="121"/>
      <c r="C220" s="121"/>
      <c r="D220" s="121"/>
      <c r="E220" s="121"/>
      <c r="F220" s="121"/>
      <c r="G220" s="121"/>
      <c r="H220" s="121"/>
      <c r="I220" s="121"/>
      <c r="J220" s="121"/>
      <c r="K220" s="121"/>
      <c r="L220" s="121"/>
      <c r="M220" s="121"/>
      <c r="N220" s="121"/>
      <c r="O220" s="121"/>
      <c r="P220" s="121"/>
      <c r="Q220" s="121"/>
      <c r="R220" s="121"/>
      <c r="S220" s="121"/>
      <c r="T220" s="121"/>
      <c r="U220" s="121"/>
      <c r="V220" s="121"/>
      <c r="W220" s="121"/>
      <c r="X220" s="121"/>
      <c r="Y220" s="121"/>
      <c r="Z220" s="121"/>
      <c r="AA220" s="121"/>
      <c r="AB220" s="121"/>
      <c r="AC220" s="121"/>
      <c r="AD220" s="121"/>
      <c r="AE220" s="121"/>
      <c r="AF220" s="121"/>
      <c r="AG220" s="121"/>
      <c r="AH220" s="121"/>
      <c r="AI220" s="121"/>
      <c r="AJ220" s="121"/>
      <c r="AK220" s="121"/>
      <c r="AL220" s="121"/>
      <c r="AM220" s="121"/>
      <c r="AN220" s="121"/>
      <c r="AO220" s="121"/>
    </row>
    <row r="221" spans="1:41" ht="12.75" customHeight="1" x14ac:dyDescent="0.2">
      <c r="A221" s="121"/>
      <c r="B221" s="121"/>
      <c r="C221" s="121"/>
      <c r="D221" s="121"/>
      <c r="E221" s="121"/>
      <c r="F221" s="121"/>
      <c r="G221" s="121"/>
      <c r="H221" s="121"/>
      <c r="I221" s="121"/>
      <c r="J221" s="121"/>
      <c r="K221" s="121"/>
      <c r="L221" s="121"/>
      <c r="M221" s="121"/>
      <c r="N221" s="121"/>
      <c r="O221" s="121"/>
      <c r="P221" s="121"/>
      <c r="Q221" s="121"/>
      <c r="R221" s="121"/>
      <c r="S221" s="121"/>
      <c r="T221" s="121"/>
      <c r="U221" s="121"/>
      <c r="V221" s="121"/>
      <c r="W221" s="121"/>
      <c r="X221" s="121"/>
      <c r="Y221" s="121"/>
      <c r="Z221" s="121"/>
      <c r="AA221" s="121"/>
      <c r="AB221" s="121"/>
      <c r="AC221" s="121"/>
      <c r="AD221" s="121"/>
      <c r="AE221" s="121"/>
      <c r="AF221" s="121"/>
      <c r="AG221" s="121"/>
      <c r="AH221" s="121"/>
      <c r="AI221" s="121"/>
      <c r="AJ221" s="121"/>
      <c r="AK221" s="121"/>
      <c r="AL221" s="121"/>
      <c r="AM221" s="121"/>
      <c r="AN221" s="121"/>
      <c r="AO221" s="121"/>
    </row>
    <row r="222" spans="1:41" ht="12.75" customHeight="1" x14ac:dyDescent="0.2">
      <c r="A222" s="121"/>
      <c r="B222" s="121"/>
      <c r="C222" s="121"/>
      <c r="D222" s="121"/>
      <c r="E222" s="121"/>
      <c r="F222" s="121"/>
      <c r="G222" s="121"/>
      <c r="H222" s="121"/>
      <c r="I222" s="121"/>
      <c r="J222" s="121"/>
      <c r="K222" s="121"/>
      <c r="L222" s="121"/>
      <c r="M222" s="121"/>
      <c r="N222" s="121"/>
      <c r="O222" s="121"/>
      <c r="P222" s="121"/>
      <c r="Q222" s="121"/>
      <c r="R222" s="121"/>
      <c r="S222" s="121"/>
      <c r="T222" s="121"/>
      <c r="U222" s="121"/>
      <c r="V222" s="121"/>
      <c r="W222" s="121"/>
      <c r="X222" s="121"/>
      <c r="Y222" s="121"/>
      <c r="Z222" s="121"/>
      <c r="AA222" s="121"/>
      <c r="AB222" s="121"/>
      <c r="AC222" s="121"/>
      <c r="AD222" s="121"/>
      <c r="AE222" s="121"/>
      <c r="AF222" s="121"/>
      <c r="AG222" s="121"/>
      <c r="AH222" s="121"/>
      <c r="AI222" s="121"/>
      <c r="AJ222" s="121"/>
      <c r="AK222" s="121"/>
      <c r="AL222" s="121"/>
      <c r="AM222" s="121"/>
      <c r="AN222" s="121"/>
      <c r="AO222" s="121"/>
    </row>
    <row r="223" spans="1:41" ht="12.75" customHeight="1" x14ac:dyDescent="0.2">
      <c r="A223" s="121"/>
      <c r="B223" s="121"/>
      <c r="C223" s="121"/>
      <c r="D223" s="121"/>
      <c r="E223" s="121"/>
      <c r="F223" s="121"/>
      <c r="G223" s="121"/>
      <c r="H223" s="121"/>
      <c r="I223" s="121"/>
      <c r="J223" s="121"/>
      <c r="K223" s="121"/>
      <c r="L223" s="121"/>
      <c r="M223" s="121"/>
      <c r="N223" s="121"/>
      <c r="O223" s="121"/>
      <c r="P223" s="121"/>
      <c r="Q223" s="121"/>
      <c r="R223" s="121"/>
      <c r="S223" s="121"/>
      <c r="T223" s="121"/>
      <c r="U223" s="121"/>
      <c r="V223" s="121"/>
      <c r="W223" s="121"/>
      <c r="X223" s="121"/>
      <c r="Y223" s="121"/>
      <c r="Z223" s="121"/>
      <c r="AA223" s="121"/>
      <c r="AB223" s="121"/>
      <c r="AC223" s="121"/>
      <c r="AD223" s="121"/>
      <c r="AE223" s="121"/>
      <c r="AF223" s="121"/>
      <c r="AG223" s="121"/>
      <c r="AH223" s="121"/>
      <c r="AI223" s="121"/>
      <c r="AJ223" s="121"/>
      <c r="AK223" s="121"/>
      <c r="AL223" s="121"/>
      <c r="AM223" s="121"/>
      <c r="AN223" s="121"/>
      <c r="AO223" s="121"/>
    </row>
    <row r="224" spans="1:41" ht="12.75" customHeight="1" x14ac:dyDescent="0.2">
      <c r="A224" s="121"/>
      <c r="B224" s="121"/>
      <c r="C224" s="121"/>
      <c r="D224" s="121"/>
      <c r="E224" s="121"/>
      <c r="F224" s="121"/>
      <c r="G224" s="121"/>
      <c r="H224" s="121"/>
      <c r="I224" s="121"/>
      <c r="J224" s="121"/>
      <c r="K224" s="121"/>
      <c r="L224" s="121"/>
      <c r="M224" s="121"/>
      <c r="N224" s="121"/>
      <c r="O224" s="121"/>
      <c r="P224" s="121"/>
      <c r="Q224" s="121"/>
      <c r="R224" s="121"/>
      <c r="S224" s="121"/>
      <c r="T224" s="121"/>
      <c r="U224" s="121"/>
      <c r="V224" s="121"/>
      <c r="W224" s="121"/>
      <c r="X224" s="121"/>
      <c r="Y224" s="121"/>
      <c r="Z224" s="121"/>
      <c r="AA224" s="121"/>
      <c r="AB224" s="121"/>
      <c r="AC224" s="121"/>
      <c r="AD224" s="121"/>
      <c r="AE224" s="121"/>
      <c r="AF224" s="121"/>
      <c r="AG224" s="121"/>
      <c r="AH224" s="121"/>
      <c r="AI224" s="121"/>
      <c r="AJ224" s="121"/>
      <c r="AK224" s="121"/>
      <c r="AL224" s="121"/>
      <c r="AM224" s="121"/>
      <c r="AN224" s="121"/>
      <c r="AO224" s="121"/>
    </row>
    <row r="225" spans="1:41" ht="12.75" customHeight="1" x14ac:dyDescent="0.2">
      <c r="A225" s="121"/>
      <c r="B225" s="121"/>
      <c r="C225" s="121"/>
      <c r="D225" s="121"/>
      <c r="E225" s="121"/>
      <c r="F225" s="121"/>
      <c r="G225" s="121"/>
      <c r="H225" s="121"/>
      <c r="I225" s="121"/>
      <c r="J225" s="121"/>
      <c r="K225" s="121"/>
      <c r="L225" s="121"/>
      <c r="M225" s="121"/>
      <c r="N225" s="121"/>
      <c r="O225" s="121"/>
      <c r="P225" s="121"/>
      <c r="Q225" s="121"/>
      <c r="R225" s="121"/>
      <c r="S225" s="121"/>
      <c r="T225" s="121"/>
      <c r="U225" s="121"/>
      <c r="V225" s="121"/>
      <c r="W225" s="121"/>
      <c r="X225" s="121"/>
      <c r="Y225" s="121"/>
      <c r="Z225" s="121"/>
      <c r="AA225" s="121"/>
      <c r="AB225" s="121"/>
      <c r="AC225" s="121"/>
      <c r="AD225" s="121"/>
      <c r="AE225" s="121"/>
      <c r="AF225" s="121"/>
      <c r="AG225" s="121"/>
      <c r="AH225" s="121"/>
      <c r="AI225" s="121"/>
      <c r="AJ225" s="121"/>
      <c r="AK225" s="121"/>
      <c r="AL225" s="121"/>
      <c r="AM225" s="121"/>
      <c r="AN225" s="121"/>
      <c r="AO225" s="121"/>
    </row>
    <row r="226" spans="1:41" ht="12.75" customHeight="1" x14ac:dyDescent="0.2">
      <c r="A226" s="121"/>
      <c r="B226" s="121"/>
      <c r="C226" s="121"/>
      <c r="D226" s="121"/>
      <c r="E226" s="121"/>
      <c r="F226" s="121"/>
      <c r="G226" s="121"/>
      <c r="H226" s="121"/>
      <c r="I226" s="121"/>
      <c r="J226" s="121"/>
      <c r="K226" s="121"/>
      <c r="L226" s="121"/>
      <c r="M226" s="121"/>
      <c r="N226" s="121"/>
      <c r="O226" s="121"/>
      <c r="P226" s="121"/>
      <c r="Q226" s="121"/>
      <c r="R226" s="121"/>
      <c r="S226" s="121"/>
      <c r="T226" s="121"/>
      <c r="U226" s="121"/>
      <c r="V226" s="121"/>
      <c r="W226" s="121"/>
      <c r="X226" s="121"/>
      <c r="Y226" s="121"/>
      <c r="Z226" s="121"/>
      <c r="AA226" s="121"/>
      <c r="AB226" s="121"/>
      <c r="AC226" s="121"/>
      <c r="AD226" s="121"/>
      <c r="AE226" s="121"/>
      <c r="AF226" s="121"/>
      <c r="AG226" s="121"/>
      <c r="AH226" s="121"/>
      <c r="AI226" s="121"/>
      <c r="AJ226" s="121"/>
      <c r="AK226" s="121"/>
      <c r="AL226" s="121"/>
      <c r="AM226" s="121"/>
      <c r="AN226" s="121"/>
      <c r="AO226" s="121"/>
    </row>
    <row r="227" spans="1:41" ht="12.75" customHeight="1" x14ac:dyDescent="0.2">
      <c r="A227" s="121"/>
      <c r="B227" s="121"/>
      <c r="C227" s="121"/>
      <c r="D227" s="121"/>
      <c r="E227" s="121"/>
      <c r="F227" s="121"/>
      <c r="G227" s="121"/>
      <c r="H227" s="121"/>
      <c r="I227" s="121"/>
      <c r="J227" s="121"/>
      <c r="K227" s="121"/>
      <c r="L227" s="121"/>
      <c r="M227" s="121"/>
      <c r="N227" s="121"/>
      <c r="O227" s="121"/>
      <c r="P227" s="121"/>
      <c r="Q227" s="121"/>
      <c r="R227" s="121"/>
      <c r="S227" s="121"/>
      <c r="T227" s="121"/>
      <c r="U227" s="121"/>
      <c r="V227" s="121"/>
      <c r="W227" s="121"/>
      <c r="X227" s="121"/>
      <c r="Y227" s="121"/>
      <c r="Z227" s="121"/>
      <c r="AA227" s="121"/>
      <c r="AB227" s="121"/>
      <c r="AC227" s="121"/>
      <c r="AD227" s="121"/>
      <c r="AE227" s="121"/>
      <c r="AF227" s="121"/>
      <c r="AG227" s="121"/>
      <c r="AH227" s="121"/>
      <c r="AI227" s="121"/>
      <c r="AJ227" s="121"/>
      <c r="AK227" s="121"/>
      <c r="AL227" s="121"/>
      <c r="AM227" s="121"/>
      <c r="AN227" s="121"/>
      <c r="AO227" s="121"/>
    </row>
    <row r="228" spans="1:41" ht="12.75" customHeight="1" x14ac:dyDescent="0.2">
      <c r="A228" s="121"/>
      <c r="B228" s="121"/>
      <c r="C228" s="121"/>
      <c r="D228" s="121"/>
      <c r="E228" s="121"/>
      <c r="F228" s="121"/>
      <c r="G228" s="121"/>
      <c r="H228" s="121"/>
      <c r="I228" s="121"/>
      <c r="J228" s="121"/>
      <c r="K228" s="121"/>
      <c r="L228" s="121"/>
      <c r="M228" s="121"/>
      <c r="N228" s="121"/>
      <c r="O228" s="121"/>
      <c r="P228" s="121"/>
      <c r="Q228" s="121"/>
      <c r="R228" s="121"/>
      <c r="S228" s="121"/>
      <c r="T228" s="121"/>
      <c r="U228" s="121"/>
      <c r="V228" s="121"/>
      <c r="W228" s="121"/>
      <c r="X228" s="121"/>
      <c r="Y228" s="121"/>
      <c r="Z228" s="121"/>
      <c r="AA228" s="121"/>
      <c r="AB228" s="121"/>
      <c r="AC228" s="121"/>
      <c r="AD228" s="121"/>
      <c r="AE228" s="121"/>
      <c r="AF228" s="121"/>
      <c r="AG228" s="121"/>
      <c r="AH228" s="121"/>
      <c r="AI228" s="121"/>
      <c r="AJ228" s="121"/>
      <c r="AK228" s="121"/>
      <c r="AL228" s="121"/>
      <c r="AM228" s="121"/>
      <c r="AN228" s="121"/>
      <c r="AO228" s="121"/>
    </row>
    <row r="229" spans="1:41" ht="12.75" customHeight="1" x14ac:dyDescent="0.2">
      <c r="A229" s="121"/>
      <c r="B229" s="121"/>
      <c r="C229" s="121"/>
      <c r="D229" s="121"/>
      <c r="E229" s="121"/>
      <c r="F229" s="121"/>
      <c r="G229" s="121"/>
      <c r="H229" s="121"/>
      <c r="I229" s="121"/>
      <c r="J229" s="121"/>
      <c r="K229" s="121"/>
      <c r="L229" s="121"/>
      <c r="M229" s="121"/>
      <c r="N229" s="121"/>
      <c r="O229" s="121"/>
      <c r="P229" s="121"/>
      <c r="Q229" s="121"/>
      <c r="R229" s="121"/>
      <c r="S229" s="121"/>
      <c r="T229" s="121"/>
      <c r="U229" s="121"/>
      <c r="V229" s="121"/>
      <c r="W229" s="121"/>
      <c r="X229" s="121"/>
      <c r="Y229" s="121"/>
      <c r="Z229" s="121"/>
      <c r="AA229" s="121"/>
      <c r="AB229" s="121"/>
      <c r="AC229" s="121"/>
      <c r="AD229" s="121"/>
      <c r="AE229" s="121"/>
      <c r="AF229" s="121"/>
      <c r="AG229" s="121"/>
      <c r="AH229" s="121"/>
      <c r="AI229" s="121"/>
      <c r="AJ229" s="121"/>
      <c r="AK229" s="121"/>
      <c r="AL229" s="121"/>
      <c r="AM229" s="121"/>
      <c r="AN229" s="121"/>
      <c r="AO229" s="121"/>
    </row>
    <row r="230" spans="1:41" ht="12.75" customHeight="1" x14ac:dyDescent="0.2">
      <c r="A230" s="121"/>
      <c r="B230" s="121"/>
      <c r="C230" s="121"/>
      <c r="D230" s="121"/>
      <c r="E230" s="121"/>
      <c r="F230" s="121"/>
      <c r="G230" s="121"/>
      <c r="H230" s="121"/>
      <c r="I230" s="121"/>
      <c r="J230" s="121"/>
      <c r="K230" s="121"/>
      <c r="L230" s="121"/>
      <c r="M230" s="121"/>
      <c r="N230" s="121"/>
      <c r="O230" s="121"/>
      <c r="P230" s="121"/>
      <c r="Q230" s="121"/>
      <c r="R230" s="121"/>
      <c r="S230" s="121"/>
      <c r="T230" s="121"/>
      <c r="U230" s="121"/>
      <c r="V230" s="121"/>
      <c r="W230" s="121"/>
      <c r="X230" s="121"/>
      <c r="Y230" s="121"/>
      <c r="Z230" s="121"/>
      <c r="AA230" s="121"/>
      <c r="AB230" s="121"/>
      <c r="AC230" s="121"/>
      <c r="AD230" s="121"/>
      <c r="AE230" s="121"/>
      <c r="AF230" s="121"/>
      <c r="AG230" s="121"/>
      <c r="AH230" s="121"/>
      <c r="AI230" s="121"/>
      <c r="AJ230" s="121"/>
      <c r="AK230" s="121"/>
      <c r="AL230" s="121"/>
      <c r="AM230" s="121"/>
      <c r="AN230" s="121"/>
      <c r="AO230" s="121"/>
    </row>
    <row r="231" spans="1:41" ht="12.75" customHeight="1" x14ac:dyDescent="0.2">
      <c r="A231" s="121"/>
      <c r="B231" s="121"/>
      <c r="C231" s="121"/>
      <c r="D231" s="121"/>
      <c r="E231" s="121"/>
      <c r="F231" s="121"/>
      <c r="G231" s="121"/>
      <c r="H231" s="121"/>
      <c r="I231" s="121"/>
      <c r="J231" s="121"/>
      <c r="K231" s="121"/>
      <c r="L231" s="121"/>
      <c r="M231" s="121"/>
      <c r="N231" s="121"/>
      <c r="O231" s="121"/>
      <c r="P231" s="121"/>
      <c r="Q231" s="121"/>
      <c r="R231" s="121"/>
      <c r="S231" s="121"/>
      <c r="T231" s="121"/>
      <c r="U231" s="121"/>
      <c r="V231" s="121"/>
      <c r="W231" s="121"/>
      <c r="X231" s="121"/>
      <c r="Y231" s="121"/>
      <c r="Z231" s="121"/>
      <c r="AA231" s="121"/>
      <c r="AB231" s="121"/>
      <c r="AC231" s="121"/>
      <c r="AD231" s="121"/>
      <c r="AE231" s="121"/>
      <c r="AF231" s="121"/>
      <c r="AG231" s="121"/>
      <c r="AH231" s="121"/>
      <c r="AI231" s="121"/>
      <c r="AJ231" s="121"/>
      <c r="AK231" s="121"/>
      <c r="AL231" s="121"/>
      <c r="AM231" s="121"/>
      <c r="AN231" s="121"/>
      <c r="AO231" s="121"/>
    </row>
    <row r="232" spans="1:41" ht="12.75" customHeight="1" x14ac:dyDescent="0.2">
      <c r="A232" s="121"/>
      <c r="B232" s="121"/>
      <c r="C232" s="121"/>
      <c r="D232" s="121"/>
      <c r="E232" s="121"/>
      <c r="F232" s="121"/>
      <c r="G232" s="121"/>
      <c r="H232" s="121"/>
      <c r="I232" s="121"/>
      <c r="J232" s="121"/>
      <c r="K232" s="121"/>
      <c r="L232" s="121"/>
      <c r="M232" s="121"/>
      <c r="N232" s="121"/>
      <c r="O232" s="121"/>
      <c r="P232" s="121"/>
      <c r="Q232" s="121"/>
      <c r="R232" s="121"/>
      <c r="S232" s="121"/>
      <c r="T232" s="121"/>
      <c r="U232" s="121"/>
      <c r="V232" s="121"/>
      <c r="W232" s="121"/>
      <c r="X232" s="121"/>
      <c r="Y232" s="121"/>
      <c r="Z232" s="121"/>
      <c r="AA232" s="121"/>
      <c r="AB232" s="121"/>
      <c r="AC232" s="121"/>
      <c r="AD232" s="121"/>
      <c r="AE232" s="121"/>
      <c r="AF232" s="121"/>
      <c r="AG232" s="121"/>
      <c r="AH232" s="121"/>
      <c r="AI232" s="121"/>
      <c r="AJ232" s="121"/>
      <c r="AK232" s="121"/>
      <c r="AL232" s="121"/>
      <c r="AM232" s="121"/>
      <c r="AN232" s="121"/>
      <c r="AO232" s="121"/>
    </row>
    <row r="233" spans="1:41" ht="12.75" customHeight="1" x14ac:dyDescent="0.2">
      <c r="A233" s="121"/>
      <c r="B233" s="121"/>
      <c r="C233" s="121"/>
      <c r="D233" s="121"/>
      <c r="E233" s="121"/>
      <c r="F233" s="121"/>
      <c r="G233" s="121"/>
      <c r="H233" s="121"/>
      <c r="I233" s="121"/>
      <c r="J233" s="121"/>
      <c r="K233" s="121"/>
      <c r="L233" s="121"/>
      <c r="M233" s="121"/>
      <c r="N233" s="121"/>
      <c r="O233" s="121"/>
      <c r="P233" s="121"/>
      <c r="Q233" s="121"/>
      <c r="R233" s="121"/>
      <c r="S233" s="121"/>
      <c r="T233" s="121"/>
      <c r="U233" s="121"/>
      <c r="V233" s="121"/>
      <c r="W233" s="121"/>
      <c r="X233" s="121"/>
      <c r="Y233" s="121"/>
      <c r="Z233" s="121"/>
      <c r="AA233" s="121"/>
      <c r="AB233" s="121"/>
      <c r="AC233" s="121"/>
      <c r="AD233" s="121"/>
      <c r="AE233" s="121"/>
      <c r="AF233" s="121"/>
      <c r="AG233" s="121"/>
      <c r="AH233" s="121"/>
      <c r="AI233" s="121"/>
      <c r="AJ233" s="121"/>
      <c r="AK233" s="121"/>
      <c r="AL233" s="121"/>
      <c r="AM233" s="121"/>
      <c r="AN233" s="121"/>
      <c r="AO233" s="121"/>
    </row>
    <row r="234" spans="1:41" ht="12.75" customHeight="1" x14ac:dyDescent="0.2">
      <c r="A234" s="121"/>
      <c r="B234" s="121"/>
      <c r="C234" s="121"/>
      <c r="D234" s="121"/>
      <c r="E234" s="121"/>
      <c r="F234" s="121"/>
      <c r="G234" s="121"/>
      <c r="H234" s="121"/>
      <c r="I234" s="121"/>
      <c r="J234" s="121"/>
      <c r="K234" s="121"/>
      <c r="L234" s="121"/>
      <c r="M234" s="121"/>
      <c r="N234" s="121"/>
      <c r="O234" s="121"/>
      <c r="P234" s="121"/>
      <c r="Q234" s="121"/>
      <c r="R234" s="121"/>
      <c r="S234" s="121"/>
      <c r="T234" s="121"/>
      <c r="U234" s="121"/>
      <c r="V234" s="121"/>
      <c r="W234" s="121"/>
      <c r="X234" s="121"/>
      <c r="Y234" s="121"/>
      <c r="Z234" s="121"/>
      <c r="AA234" s="121"/>
      <c r="AB234" s="121"/>
      <c r="AC234" s="121"/>
      <c r="AD234" s="121"/>
      <c r="AE234" s="121"/>
      <c r="AF234" s="121"/>
      <c r="AG234" s="121"/>
      <c r="AH234" s="121"/>
      <c r="AI234" s="121"/>
      <c r="AJ234" s="121"/>
      <c r="AK234" s="121"/>
      <c r="AL234" s="121"/>
      <c r="AM234" s="121"/>
      <c r="AN234" s="121"/>
      <c r="AO234" s="121"/>
    </row>
    <row r="235" spans="1:41" ht="12.75" customHeight="1" x14ac:dyDescent="0.2">
      <c r="A235" s="121"/>
      <c r="B235" s="121"/>
      <c r="C235" s="121"/>
      <c r="D235" s="121"/>
      <c r="E235" s="121"/>
      <c r="F235" s="121"/>
      <c r="G235" s="121"/>
      <c r="H235" s="121"/>
      <c r="I235" s="121"/>
      <c r="J235" s="121"/>
      <c r="K235" s="121"/>
      <c r="L235" s="121"/>
      <c r="M235" s="121"/>
      <c r="N235" s="121"/>
      <c r="O235" s="121"/>
      <c r="P235" s="121"/>
      <c r="Q235" s="121"/>
      <c r="R235" s="121"/>
      <c r="S235" s="121"/>
      <c r="T235" s="121"/>
      <c r="U235" s="121"/>
      <c r="V235" s="121"/>
      <c r="W235" s="121"/>
      <c r="X235" s="121"/>
      <c r="Y235" s="121"/>
      <c r="Z235" s="121"/>
      <c r="AA235" s="121"/>
      <c r="AB235" s="121"/>
      <c r="AC235" s="121"/>
      <c r="AD235" s="121"/>
      <c r="AE235" s="121"/>
      <c r="AF235" s="121"/>
      <c r="AG235" s="121"/>
      <c r="AH235" s="121"/>
      <c r="AI235" s="121"/>
      <c r="AJ235" s="121"/>
      <c r="AK235" s="121"/>
      <c r="AL235" s="121"/>
      <c r="AM235" s="121"/>
      <c r="AN235" s="121"/>
      <c r="AO235" s="121"/>
    </row>
    <row r="236" spans="1:41" ht="12.75" customHeight="1" x14ac:dyDescent="0.2">
      <c r="A236" s="121"/>
      <c r="B236" s="121"/>
      <c r="C236" s="121"/>
      <c r="D236" s="121"/>
      <c r="E236" s="121"/>
      <c r="F236" s="121"/>
      <c r="G236" s="121"/>
      <c r="H236" s="121"/>
      <c r="I236" s="121"/>
      <c r="J236" s="121"/>
      <c r="K236" s="121"/>
      <c r="L236" s="121"/>
      <c r="M236" s="121"/>
      <c r="N236" s="121"/>
      <c r="O236" s="121"/>
      <c r="P236" s="121"/>
      <c r="Q236" s="121"/>
      <c r="R236" s="121"/>
      <c r="S236" s="121"/>
      <c r="T236" s="121"/>
      <c r="U236" s="121"/>
      <c r="V236" s="121"/>
      <c r="W236" s="121"/>
      <c r="X236" s="121"/>
      <c r="Y236" s="121"/>
      <c r="Z236" s="121"/>
      <c r="AA236" s="121"/>
      <c r="AB236" s="121"/>
      <c r="AC236" s="121"/>
      <c r="AD236" s="121"/>
      <c r="AE236" s="121"/>
      <c r="AF236" s="121"/>
      <c r="AG236" s="121"/>
      <c r="AH236" s="121"/>
      <c r="AI236" s="121"/>
      <c r="AJ236" s="121"/>
      <c r="AK236" s="121"/>
      <c r="AL236" s="121"/>
      <c r="AM236" s="121"/>
      <c r="AN236" s="121"/>
      <c r="AO236" s="121"/>
    </row>
    <row r="237" spans="1:41" ht="12.75" customHeight="1" x14ac:dyDescent="0.2">
      <c r="A237" s="121"/>
      <c r="B237" s="121"/>
      <c r="C237" s="121"/>
      <c r="D237" s="121"/>
      <c r="E237" s="121"/>
      <c r="F237" s="121"/>
      <c r="G237" s="121"/>
      <c r="H237" s="121"/>
      <c r="I237" s="121"/>
      <c r="J237" s="121"/>
      <c r="K237" s="121"/>
      <c r="L237" s="121"/>
      <c r="M237" s="121"/>
      <c r="N237" s="121"/>
      <c r="O237" s="121"/>
      <c r="P237" s="121"/>
      <c r="Q237" s="121"/>
      <c r="R237" s="121"/>
      <c r="S237" s="121"/>
      <c r="T237" s="121"/>
      <c r="U237" s="121"/>
      <c r="V237" s="121"/>
      <c r="W237" s="121"/>
      <c r="X237" s="121"/>
      <c r="Y237" s="121"/>
      <c r="Z237" s="121"/>
      <c r="AA237" s="121"/>
      <c r="AB237" s="121"/>
      <c r="AC237" s="121"/>
      <c r="AD237" s="121"/>
      <c r="AE237" s="121"/>
      <c r="AF237" s="121"/>
      <c r="AG237" s="121"/>
      <c r="AH237" s="121"/>
      <c r="AI237" s="121"/>
      <c r="AJ237" s="121"/>
      <c r="AK237" s="121"/>
      <c r="AL237" s="121"/>
      <c r="AM237" s="121"/>
      <c r="AN237" s="121"/>
      <c r="AO237" s="121"/>
    </row>
    <row r="238" spans="1:41" ht="12.75" customHeight="1" x14ac:dyDescent="0.2">
      <c r="A238" s="121"/>
      <c r="B238" s="121"/>
      <c r="C238" s="121"/>
      <c r="D238" s="121"/>
      <c r="E238" s="121"/>
      <c r="F238" s="121"/>
      <c r="G238" s="121"/>
      <c r="H238" s="121"/>
      <c r="I238" s="121"/>
      <c r="J238" s="121"/>
      <c r="K238" s="121"/>
      <c r="L238" s="121"/>
      <c r="M238" s="121"/>
      <c r="N238" s="121"/>
      <c r="O238" s="121"/>
      <c r="P238" s="121"/>
      <c r="Q238" s="121"/>
      <c r="R238" s="121"/>
      <c r="S238" s="121"/>
      <c r="T238" s="121"/>
      <c r="U238" s="121"/>
      <c r="V238" s="121"/>
      <c r="W238" s="121"/>
      <c r="X238" s="121"/>
      <c r="Y238" s="121"/>
      <c r="Z238" s="121"/>
      <c r="AA238" s="121"/>
      <c r="AB238" s="121"/>
      <c r="AC238" s="121"/>
      <c r="AD238" s="121"/>
      <c r="AE238" s="121"/>
      <c r="AF238" s="121"/>
      <c r="AG238" s="121"/>
      <c r="AH238" s="121"/>
      <c r="AI238" s="121"/>
      <c r="AJ238" s="121"/>
      <c r="AK238" s="121"/>
      <c r="AL238" s="121"/>
      <c r="AM238" s="121"/>
      <c r="AN238" s="121"/>
      <c r="AO238" s="121"/>
    </row>
    <row r="239" spans="1:41" ht="12.75" customHeight="1" x14ac:dyDescent="0.2">
      <c r="A239" s="121"/>
      <c r="B239" s="121"/>
      <c r="C239" s="121"/>
      <c r="D239" s="121"/>
      <c r="E239" s="121"/>
      <c r="F239" s="121"/>
      <c r="G239" s="121"/>
      <c r="H239" s="121"/>
      <c r="I239" s="121"/>
      <c r="J239" s="121"/>
      <c r="K239" s="121"/>
      <c r="L239" s="121"/>
      <c r="M239" s="121"/>
      <c r="N239" s="121"/>
      <c r="O239" s="121"/>
      <c r="P239" s="121"/>
      <c r="Q239" s="121"/>
      <c r="R239" s="121"/>
      <c r="S239" s="121"/>
      <c r="T239" s="121"/>
      <c r="U239" s="121"/>
      <c r="V239" s="121"/>
      <c r="W239" s="121"/>
      <c r="X239" s="121"/>
      <c r="Y239" s="121"/>
      <c r="Z239" s="121"/>
      <c r="AA239" s="121"/>
      <c r="AB239" s="121"/>
      <c r="AC239" s="121"/>
      <c r="AD239" s="121"/>
      <c r="AE239" s="121"/>
      <c r="AF239" s="121"/>
      <c r="AG239" s="121"/>
      <c r="AH239" s="121"/>
      <c r="AI239" s="121"/>
      <c r="AJ239" s="121"/>
      <c r="AK239" s="121"/>
      <c r="AL239" s="121"/>
      <c r="AM239" s="121"/>
      <c r="AN239" s="121"/>
      <c r="AO239" s="121"/>
    </row>
    <row r="240" spans="1:41" ht="12.75" customHeight="1" x14ac:dyDescent="0.2">
      <c r="A240" s="121"/>
      <c r="B240" s="121"/>
      <c r="C240" s="121"/>
      <c r="D240" s="121"/>
      <c r="E240" s="121"/>
      <c r="F240" s="121"/>
      <c r="G240" s="121"/>
      <c r="H240" s="121"/>
      <c r="I240" s="121"/>
      <c r="J240" s="121"/>
      <c r="K240" s="121"/>
      <c r="L240" s="121"/>
      <c r="M240" s="121"/>
      <c r="N240" s="121"/>
      <c r="O240" s="121"/>
      <c r="P240" s="121"/>
      <c r="Q240" s="121"/>
      <c r="R240" s="121"/>
      <c r="S240" s="121"/>
      <c r="T240" s="121"/>
      <c r="U240" s="121"/>
      <c r="V240" s="121"/>
      <c r="W240" s="121"/>
      <c r="X240" s="121"/>
      <c r="Y240" s="121"/>
      <c r="Z240" s="121"/>
      <c r="AA240" s="121"/>
      <c r="AB240" s="121"/>
      <c r="AC240" s="121"/>
      <c r="AD240" s="121"/>
      <c r="AE240" s="121"/>
      <c r="AF240" s="121"/>
      <c r="AG240" s="121"/>
      <c r="AH240" s="121"/>
      <c r="AI240" s="121"/>
      <c r="AJ240" s="121"/>
      <c r="AK240" s="121"/>
      <c r="AL240" s="121"/>
      <c r="AM240" s="121"/>
      <c r="AN240" s="121"/>
      <c r="AO240" s="121"/>
    </row>
    <row r="241" spans="1:41" ht="12.75" customHeight="1" x14ac:dyDescent="0.2">
      <c r="A241" s="121"/>
      <c r="B241" s="121"/>
      <c r="C241" s="121"/>
      <c r="D241" s="121"/>
      <c r="E241" s="121"/>
      <c r="F241" s="121"/>
      <c r="G241" s="121"/>
      <c r="H241" s="121"/>
      <c r="I241" s="121"/>
      <c r="J241" s="121"/>
      <c r="K241" s="121"/>
      <c r="L241" s="121"/>
      <c r="M241" s="121"/>
      <c r="N241" s="121"/>
      <c r="O241" s="121"/>
      <c r="P241" s="121"/>
      <c r="Q241" s="121"/>
      <c r="R241" s="121"/>
      <c r="S241" s="121"/>
      <c r="T241" s="121"/>
      <c r="U241" s="121"/>
      <c r="V241" s="121"/>
      <c r="W241" s="121"/>
      <c r="X241" s="121"/>
      <c r="Y241" s="121"/>
      <c r="Z241" s="121"/>
      <c r="AA241" s="121"/>
      <c r="AB241" s="121"/>
      <c r="AC241" s="121"/>
      <c r="AD241" s="121"/>
      <c r="AE241" s="121"/>
      <c r="AF241" s="121"/>
      <c r="AG241" s="121"/>
      <c r="AH241" s="121"/>
      <c r="AI241" s="121"/>
      <c r="AJ241" s="121"/>
      <c r="AK241" s="121"/>
      <c r="AL241" s="121"/>
      <c r="AM241" s="121"/>
      <c r="AN241" s="121"/>
      <c r="AO241" s="121"/>
    </row>
    <row r="242" spans="1:41" ht="12.75" customHeight="1" x14ac:dyDescent="0.2">
      <c r="A242" s="121"/>
      <c r="B242" s="121"/>
      <c r="C242" s="121"/>
      <c r="D242" s="121"/>
      <c r="E242" s="121"/>
      <c r="F242" s="121"/>
      <c r="G242" s="121"/>
      <c r="H242" s="121"/>
      <c r="I242" s="121"/>
      <c r="J242" s="121"/>
      <c r="K242" s="121"/>
      <c r="L242" s="121"/>
      <c r="M242" s="121"/>
      <c r="N242" s="121"/>
      <c r="O242" s="121"/>
      <c r="P242" s="121"/>
      <c r="Q242" s="121"/>
      <c r="R242" s="121"/>
      <c r="S242" s="121"/>
      <c r="T242" s="121"/>
      <c r="U242" s="121"/>
      <c r="V242" s="121"/>
      <c r="W242" s="121"/>
      <c r="X242" s="121"/>
      <c r="Y242" s="121"/>
      <c r="Z242" s="121"/>
      <c r="AA242" s="121"/>
      <c r="AB242" s="121"/>
      <c r="AC242" s="121"/>
      <c r="AD242" s="121"/>
      <c r="AE242" s="121"/>
      <c r="AF242" s="121"/>
      <c r="AG242" s="121"/>
      <c r="AH242" s="121"/>
      <c r="AI242" s="121"/>
      <c r="AJ242" s="121"/>
      <c r="AK242" s="121"/>
      <c r="AL242" s="121"/>
      <c r="AM242" s="121"/>
      <c r="AN242" s="121"/>
      <c r="AO242" s="121"/>
    </row>
    <row r="243" spans="1:41" ht="12.75" customHeight="1" x14ac:dyDescent="0.2">
      <c r="A243" s="121"/>
      <c r="B243" s="121"/>
      <c r="C243" s="121"/>
      <c r="D243" s="121"/>
      <c r="E243" s="121"/>
      <c r="F243" s="121"/>
      <c r="G243" s="121"/>
      <c r="H243" s="121"/>
      <c r="I243" s="121"/>
      <c r="J243" s="121"/>
      <c r="K243" s="121"/>
      <c r="L243" s="121"/>
      <c r="M243" s="121"/>
      <c r="N243" s="121"/>
      <c r="O243" s="121"/>
      <c r="P243" s="121"/>
      <c r="Q243" s="121"/>
      <c r="R243" s="121"/>
      <c r="S243" s="121"/>
      <c r="T243" s="121"/>
      <c r="U243" s="121"/>
      <c r="V243" s="121"/>
      <c r="W243" s="121"/>
      <c r="X243" s="121"/>
      <c r="Y243" s="121"/>
      <c r="Z243" s="121"/>
      <c r="AA243" s="121"/>
      <c r="AB243" s="121"/>
      <c r="AC243" s="121"/>
      <c r="AD243" s="121"/>
      <c r="AE243" s="121"/>
      <c r="AF243" s="121"/>
      <c r="AG243" s="121"/>
      <c r="AH243" s="121"/>
      <c r="AI243" s="121"/>
      <c r="AJ243" s="121"/>
      <c r="AK243" s="121"/>
      <c r="AL243" s="121"/>
      <c r="AM243" s="121"/>
      <c r="AN243" s="121"/>
      <c r="AO243" s="121"/>
    </row>
    <row r="244" spans="1:41" ht="12.75" customHeight="1" x14ac:dyDescent="0.2">
      <c r="A244" s="121"/>
      <c r="B244" s="121"/>
      <c r="C244" s="121"/>
      <c r="D244" s="121"/>
      <c r="E244" s="121"/>
      <c r="F244" s="121"/>
      <c r="G244" s="121"/>
      <c r="H244" s="121"/>
      <c r="I244" s="121"/>
      <c r="J244" s="121"/>
      <c r="K244" s="121"/>
      <c r="L244" s="121"/>
      <c r="M244" s="121"/>
      <c r="N244" s="121"/>
      <c r="O244" s="121"/>
      <c r="P244" s="121"/>
      <c r="Q244" s="121"/>
      <c r="R244" s="121"/>
      <c r="S244" s="121"/>
      <c r="T244" s="121"/>
      <c r="U244" s="121"/>
      <c r="V244" s="121"/>
      <c r="W244" s="121"/>
      <c r="X244" s="121"/>
      <c r="Y244" s="121"/>
      <c r="Z244" s="121"/>
      <c r="AA244" s="121"/>
      <c r="AB244" s="121"/>
      <c r="AC244" s="121"/>
      <c r="AD244" s="121"/>
      <c r="AE244" s="121"/>
      <c r="AF244" s="121"/>
      <c r="AG244" s="121"/>
      <c r="AH244" s="121"/>
      <c r="AI244" s="121"/>
      <c r="AJ244" s="121"/>
      <c r="AK244" s="121"/>
      <c r="AL244" s="121"/>
      <c r="AM244" s="121"/>
      <c r="AN244" s="121"/>
      <c r="AO244" s="121"/>
    </row>
    <row r="245" spans="1:41" ht="12.75" customHeight="1" x14ac:dyDescent="0.2">
      <c r="A245" s="121"/>
      <c r="B245" s="121"/>
      <c r="C245" s="121"/>
      <c r="D245" s="121"/>
      <c r="E245" s="121"/>
      <c r="F245" s="121"/>
      <c r="G245" s="121"/>
      <c r="H245" s="121"/>
      <c r="I245" s="121"/>
      <c r="J245" s="121"/>
      <c r="K245" s="121"/>
      <c r="L245" s="121"/>
      <c r="M245" s="121"/>
      <c r="N245" s="121"/>
      <c r="O245" s="121"/>
      <c r="P245" s="121"/>
      <c r="Q245" s="121"/>
      <c r="R245" s="121"/>
      <c r="S245" s="121"/>
      <c r="T245" s="121"/>
      <c r="U245" s="121"/>
      <c r="V245" s="121"/>
      <c r="W245" s="121"/>
      <c r="X245" s="121"/>
      <c r="Y245" s="121"/>
      <c r="Z245" s="121"/>
      <c r="AA245" s="121"/>
      <c r="AB245" s="121"/>
      <c r="AC245" s="121"/>
      <c r="AD245" s="121"/>
      <c r="AE245" s="121"/>
      <c r="AF245" s="121"/>
      <c r="AG245" s="121"/>
      <c r="AH245" s="121"/>
      <c r="AI245" s="121"/>
      <c r="AJ245" s="121"/>
      <c r="AK245" s="121"/>
      <c r="AL245" s="121"/>
      <c r="AM245" s="121"/>
      <c r="AN245" s="121"/>
      <c r="AO245" s="121"/>
    </row>
    <row r="246" spans="1:41" ht="12.75" customHeight="1" x14ac:dyDescent="0.2">
      <c r="A246" s="121"/>
      <c r="B246" s="121"/>
      <c r="C246" s="121"/>
      <c r="D246" s="121"/>
      <c r="E246" s="121"/>
      <c r="F246" s="121"/>
      <c r="G246" s="121"/>
      <c r="H246" s="121"/>
      <c r="I246" s="121"/>
      <c r="J246" s="121"/>
      <c r="K246" s="121"/>
      <c r="L246" s="121"/>
      <c r="M246" s="121"/>
      <c r="N246" s="121"/>
      <c r="O246" s="121"/>
      <c r="P246" s="121"/>
      <c r="Q246" s="121"/>
      <c r="R246" s="121"/>
      <c r="S246" s="121"/>
      <c r="T246" s="121"/>
      <c r="U246" s="121"/>
      <c r="V246" s="121"/>
      <c r="W246" s="121"/>
      <c r="X246" s="121"/>
      <c r="Y246" s="121"/>
      <c r="Z246" s="121"/>
      <c r="AA246" s="121"/>
      <c r="AB246" s="121"/>
      <c r="AC246" s="121"/>
      <c r="AD246" s="121"/>
      <c r="AE246" s="121"/>
      <c r="AF246" s="121"/>
      <c r="AG246" s="121"/>
      <c r="AH246" s="121"/>
      <c r="AI246" s="121"/>
      <c r="AJ246" s="121"/>
      <c r="AK246" s="121"/>
      <c r="AL246" s="121"/>
      <c r="AM246" s="121"/>
      <c r="AN246" s="121"/>
      <c r="AO246" s="121"/>
    </row>
    <row r="247" spans="1:41" ht="12.75" customHeight="1" x14ac:dyDescent="0.2">
      <c r="A247" s="121"/>
      <c r="B247" s="121"/>
      <c r="C247" s="121"/>
      <c r="D247" s="121"/>
      <c r="E247" s="121"/>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row>
    <row r="248" spans="1:41" ht="12.75" customHeight="1" x14ac:dyDescent="0.2">
      <c r="A248" s="121"/>
      <c r="B248" s="121"/>
      <c r="C248" s="121"/>
      <c r="D248" s="121"/>
      <c r="E248" s="121"/>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row>
    <row r="249" spans="1:41" ht="12.75" customHeight="1" x14ac:dyDescent="0.2">
      <c r="A249" s="121"/>
      <c r="B249" s="121"/>
      <c r="C249" s="121"/>
      <c r="D249" s="121"/>
      <c r="E249" s="121"/>
      <c r="F249" s="121"/>
      <c r="G249" s="121"/>
      <c r="H249" s="121"/>
      <c r="I249" s="121"/>
      <c r="J249" s="121"/>
      <c r="K249" s="121"/>
      <c r="L249" s="121"/>
      <c r="M249" s="121"/>
      <c r="N249" s="121"/>
      <c r="O249" s="121"/>
      <c r="P249" s="121"/>
      <c r="Q249" s="121"/>
      <c r="R249" s="121"/>
      <c r="S249" s="121"/>
      <c r="T249" s="121"/>
      <c r="U249" s="121"/>
      <c r="V249" s="121"/>
      <c r="W249" s="121"/>
      <c r="X249" s="121"/>
      <c r="Y249" s="121"/>
      <c r="Z249" s="121"/>
      <c r="AA249" s="121"/>
      <c r="AB249" s="121"/>
      <c r="AC249" s="121"/>
      <c r="AD249" s="121"/>
      <c r="AE249" s="121"/>
      <c r="AF249" s="121"/>
      <c r="AG249" s="121"/>
      <c r="AH249" s="121"/>
      <c r="AI249" s="121"/>
      <c r="AJ249" s="121"/>
      <c r="AK249" s="121"/>
      <c r="AL249" s="121"/>
      <c r="AM249" s="121"/>
      <c r="AN249" s="121"/>
      <c r="AO249" s="121"/>
    </row>
    <row r="250" spans="1:41" ht="12.75" customHeight="1" x14ac:dyDescent="0.2">
      <c r="A250" s="121"/>
      <c r="B250" s="121"/>
      <c r="C250" s="121"/>
      <c r="D250" s="121"/>
      <c r="E250" s="121"/>
      <c r="F250" s="121"/>
      <c r="G250" s="121"/>
      <c r="H250" s="121"/>
      <c r="I250" s="121"/>
      <c r="J250" s="121"/>
      <c r="K250" s="121"/>
      <c r="L250" s="121"/>
      <c r="M250" s="121"/>
      <c r="N250" s="121"/>
      <c r="O250" s="121"/>
      <c r="P250" s="121"/>
      <c r="Q250" s="121"/>
      <c r="R250" s="121"/>
      <c r="S250" s="121"/>
      <c r="T250" s="121"/>
      <c r="U250" s="121"/>
      <c r="V250" s="121"/>
      <c r="W250" s="121"/>
      <c r="X250" s="121"/>
      <c r="Y250" s="121"/>
      <c r="Z250" s="121"/>
      <c r="AA250" s="121"/>
      <c r="AB250" s="121"/>
      <c r="AC250" s="121"/>
      <c r="AD250" s="121"/>
      <c r="AE250" s="121"/>
      <c r="AF250" s="121"/>
      <c r="AG250" s="121"/>
      <c r="AH250" s="121"/>
      <c r="AI250" s="121"/>
      <c r="AJ250" s="121"/>
      <c r="AK250" s="121"/>
      <c r="AL250" s="121"/>
      <c r="AM250" s="121"/>
      <c r="AN250" s="121"/>
      <c r="AO250" s="121"/>
    </row>
    <row r="251" spans="1:41" ht="12.75" customHeight="1" x14ac:dyDescent="0.2">
      <c r="A251" s="121"/>
      <c r="B251" s="121"/>
      <c r="C251" s="121"/>
      <c r="D251" s="121"/>
      <c r="E251" s="121"/>
      <c r="F251" s="121"/>
      <c r="G251" s="121"/>
      <c r="H251" s="121"/>
      <c r="I251" s="121"/>
      <c r="J251" s="121"/>
      <c r="K251" s="121"/>
      <c r="L251" s="121"/>
      <c r="M251" s="121"/>
      <c r="N251" s="121"/>
      <c r="O251" s="121"/>
      <c r="P251" s="121"/>
      <c r="Q251" s="121"/>
      <c r="R251" s="121"/>
      <c r="S251" s="121"/>
      <c r="T251" s="121"/>
      <c r="U251" s="121"/>
      <c r="V251" s="121"/>
      <c r="W251" s="121"/>
      <c r="X251" s="121"/>
      <c r="Y251" s="121"/>
      <c r="Z251" s="121"/>
      <c r="AA251" s="121"/>
      <c r="AB251" s="121"/>
      <c r="AC251" s="121"/>
      <c r="AD251" s="121"/>
      <c r="AE251" s="121"/>
      <c r="AF251" s="121"/>
      <c r="AG251" s="121"/>
      <c r="AH251" s="121"/>
      <c r="AI251" s="121"/>
      <c r="AJ251" s="121"/>
      <c r="AK251" s="121"/>
      <c r="AL251" s="121"/>
      <c r="AM251" s="121"/>
      <c r="AN251" s="121"/>
      <c r="AO251" s="121"/>
    </row>
    <row r="252" spans="1:41" ht="12.75" customHeight="1" x14ac:dyDescent="0.2">
      <c r="A252" s="121"/>
      <c r="B252" s="121"/>
      <c r="C252" s="121"/>
      <c r="D252" s="121"/>
      <c r="E252" s="121"/>
      <c r="F252" s="121"/>
      <c r="G252" s="121"/>
      <c r="H252" s="121"/>
      <c r="I252" s="121"/>
      <c r="J252" s="121"/>
      <c r="K252" s="121"/>
      <c r="L252" s="121"/>
      <c r="M252" s="121"/>
      <c r="N252" s="121"/>
      <c r="O252" s="121"/>
      <c r="P252" s="121"/>
      <c r="Q252" s="121"/>
      <c r="R252" s="121"/>
      <c r="S252" s="121"/>
      <c r="T252" s="121"/>
      <c r="U252" s="121"/>
      <c r="V252" s="121"/>
      <c r="W252" s="121"/>
      <c r="X252" s="121"/>
      <c r="Y252" s="121"/>
      <c r="Z252" s="121"/>
      <c r="AA252" s="121"/>
      <c r="AB252" s="121"/>
      <c r="AC252" s="121"/>
      <c r="AD252" s="121"/>
      <c r="AE252" s="121"/>
      <c r="AF252" s="121"/>
      <c r="AG252" s="121"/>
      <c r="AH252" s="121"/>
      <c r="AI252" s="121"/>
      <c r="AJ252" s="121"/>
      <c r="AK252" s="121"/>
      <c r="AL252" s="121"/>
      <c r="AM252" s="121"/>
      <c r="AN252" s="121"/>
      <c r="AO252" s="121"/>
    </row>
    <row r="253" spans="1:41" ht="12.75" customHeight="1" x14ac:dyDescent="0.2">
      <c r="A253" s="121"/>
      <c r="B253" s="121"/>
      <c r="C253" s="121"/>
      <c r="D253" s="121"/>
      <c r="E253" s="121"/>
      <c r="F253" s="121"/>
      <c r="G253" s="121"/>
      <c r="H253" s="121"/>
      <c r="I253" s="121"/>
      <c r="J253" s="121"/>
      <c r="K253" s="121"/>
      <c r="L253" s="121"/>
      <c r="M253" s="121"/>
      <c r="N253" s="121"/>
      <c r="O253" s="121"/>
      <c r="P253" s="121"/>
      <c r="Q253" s="121"/>
      <c r="R253" s="121"/>
      <c r="S253" s="121"/>
      <c r="T253" s="121"/>
      <c r="U253" s="121"/>
      <c r="V253" s="121"/>
      <c r="W253" s="121"/>
      <c r="X253" s="121"/>
      <c r="Y253" s="121"/>
      <c r="Z253" s="121"/>
      <c r="AA253" s="121"/>
      <c r="AB253" s="121"/>
      <c r="AC253" s="121"/>
      <c r="AD253" s="121"/>
      <c r="AE253" s="121"/>
      <c r="AF253" s="121"/>
      <c r="AG253" s="121"/>
      <c r="AH253" s="121"/>
      <c r="AI253" s="121"/>
      <c r="AJ253" s="121"/>
      <c r="AK253" s="121"/>
      <c r="AL253" s="121"/>
      <c r="AM253" s="121"/>
      <c r="AN253" s="121"/>
      <c r="AO253" s="121"/>
    </row>
    <row r="254" spans="1:41" ht="12.75" customHeight="1" x14ac:dyDescent="0.2">
      <c r="A254" s="121"/>
      <c r="B254" s="121"/>
      <c r="C254" s="121"/>
      <c r="D254" s="121"/>
      <c r="E254" s="121"/>
      <c r="F254" s="121"/>
      <c r="G254" s="121"/>
      <c r="H254" s="121"/>
      <c r="I254" s="121"/>
      <c r="J254" s="121"/>
      <c r="K254" s="121"/>
      <c r="L254" s="121"/>
      <c r="M254" s="121"/>
      <c r="N254" s="121"/>
      <c r="O254" s="121"/>
      <c r="P254" s="121"/>
      <c r="Q254" s="121"/>
      <c r="R254" s="121"/>
      <c r="S254" s="121"/>
      <c r="T254" s="121"/>
      <c r="U254" s="121"/>
      <c r="V254" s="121"/>
      <c r="W254" s="121"/>
      <c r="X254" s="121"/>
      <c r="Y254" s="121"/>
      <c r="Z254" s="121"/>
      <c r="AA254" s="121"/>
      <c r="AB254" s="121"/>
      <c r="AC254" s="121"/>
      <c r="AD254" s="121"/>
      <c r="AE254" s="121"/>
      <c r="AF254" s="121"/>
      <c r="AG254" s="121"/>
      <c r="AH254" s="121"/>
      <c r="AI254" s="121"/>
      <c r="AJ254" s="121"/>
      <c r="AK254" s="121"/>
      <c r="AL254" s="121"/>
      <c r="AM254" s="121"/>
      <c r="AN254" s="121"/>
      <c r="AO254" s="121"/>
    </row>
    <row r="255" spans="1:41" ht="12.75" customHeight="1" x14ac:dyDescent="0.2">
      <c r="A255" s="121"/>
      <c r="B255" s="121"/>
      <c r="C255" s="121"/>
      <c r="D255" s="121"/>
      <c r="E255" s="121"/>
      <c r="F255" s="121"/>
      <c r="G255" s="121"/>
      <c r="H255" s="121"/>
      <c r="I255" s="121"/>
      <c r="J255" s="121"/>
      <c r="K255" s="121"/>
      <c r="L255" s="121"/>
      <c r="M255" s="121"/>
      <c r="N255" s="121"/>
      <c r="O255" s="121"/>
      <c r="P255" s="121"/>
      <c r="Q255" s="121"/>
      <c r="R255" s="121"/>
      <c r="S255" s="121"/>
      <c r="T255" s="121"/>
      <c r="U255" s="121"/>
      <c r="V255" s="121"/>
      <c r="W255" s="121"/>
      <c r="X255" s="121"/>
      <c r="Y255" s="121"/>
      <c r="Z255" s="121"/>
      <c r="AA255" s="121"/>
      <c r="AB255" s="121"/>
      <c r="AC255" s="121"/>
      <c r="AD255" s="121"/>
      <c r="AE255" s="121"/>
      <c r="AF255" s="121"/>
      <c r="AG255" s="121"/>
      <c r="AH255" s="121"/>
      <c r="AI255" s="121"/>
      <c r="AJ255" s="121"/>
      <c r="AK255" s="121"/>
      <c r="AL255" s="121"/>
      <c r="AM255" s="121"/>
      <c r="AN255" s="121"/>
      <c r="AO255" s="121"/>
    </row>
    <row r="256" spans="1:41" ht="12.75" customHeight="1" x14ac:dyDescent="0.2">
      <c r="A256" s="121"/>
      <c r="B256" s="121"/>
      <c r="C256" s="121"/>
      <c r="D256" s="121"/>
      <c r="E256" s="121"/>
      <c r="F256" s="121"/>
      <c r="G256" s="121"/>
      <c r="H256" s="121"/>
      <c r="I256" s="121"/>
      <c r="J256" s="121"/>
      <c r="K256" s="121"/>
      <c r="L256" s="121"/>
      <c r="M256" s="121"/>
      <c r="N256" s="121"/>
      <c r="O256" s="121"/>
      <c r="P256" s="121"/>
      <c r="Q256" s="121"/>
      <c r="R256" s="121"/>
      <c r="S256" s="121"/>
      <c r="T256" s="121"/>
      <c r="U256" s="121"/>
      <c r="V256" s="121"/>
      <c r="W256" s="121"/>
      <c r="X256" s="121"/>
      <c r="Y256" s="121"/>
      <c r="Z256" s="121"/>
      <c r="AA256" s="121"/>
      <c r="AB256" s="121"/>
      <c r="AC256" s="121"/>
      <c r="AD256" s="121"/>
      <c r="AE256" s="121"/>
      <c r="AF256" s="121"/>
      <c r="AG256" s="121"/>
      <c r="AH256" s="121"/>
      <c r="AI256" s="121"/>
      <c r="AJ256" s="121"/>
      <c r="AK256" s="121"/>
      <c r="AL256" s="121"/>
      <c r="AM256" s="121"/>
      <c r="AN256" s="121"/>
      <c r="AO256" s="121"/>
    </row>
    <row r="257" spans="1:41" ht="12.75" customHeight="1" x14ac:dyDescent="0.2">
      <c r="A257" s="121"/>
      <c r="B257" s="121"/>
      <c r="C257" s="121"/>
      <c r="D257" s="121"/>
      <c r="E257" s="121"/>
      <c r="F257" s="121"/>
      <c r="G257" s="121"/>
      <c r="H257" s="121"/>
      <c r="I257" s="121"/>
      <c r="J257" s="121"/>
      <c r="K257" s="121"/>
      <c r="L257" s="121"/>
      <c r="M257" s="121"/>
      <c r="N257" s="121"/>
      <c r="O257" s="121"/>
      <c r="P257" s="121"/>
      <c r="Q257" s="121"/>
      <c r="R257" s="121"/>
      <c r="S257" s="121"/>
      <c r="T257" s="121"/>
      <c r="U257" s="121"/>
      <c r="V257" s="121"/>
      <c r="W257" s="121"/>
      <c r="X257" s="121"/>
      <c r="Y257" s="121"/>
      <c r="Z257" s="121"/>
      <c r="AA257" s="121"/>
      <c r="AB257" s="121"/>
      <c r="AC257" s="121"/>
      <c r="AD257" s="121"/>
      <c r="AE257" s="121"/>
      <c r="AF257" s="121"/>
      <c r="AG257" s="121"/>
      <c r="AH257" s="121"/>
      <c r="AI257" s="121"/>
      <c r="AJ257" s="121"/>
      <c r="AK257" s="121"/>
      <c r="AL257" s="121"/>
      <c r="AM257" s="121"/>
      <c r="AN257" s="121"/>
      <c r="AO257" s="121"/>
    </row>
    <row r="258" spans="1:41" ht="12.75" customHeight="1" x14ac:dyDescent="0.2">
      <c r="A258" s="121"/>
      <c r="B258" s="121"/>
      <c r="C258" s="121"/>
      <c r="D258" s="121"/>
      <c r="E258" s="121"/>
      <c r="F258" s="121"/>
      <c r="G258" s="121"/>
      <c r="H258" s="121"/>
      <c r="I258" s="121"/>
      <c r="J258" s="121"/>
      <c r="K258" s="121"/>
      <c r="L258" s="121"/>
      <c r="M258" s="121"/>
      <c r="N258" s="121"/>
      <c r="O258" s="121"/>
      <c r="P258" s="121"/>
      <c r="Q258" s="121"/>
      <c r="R258" s="121"/>
      <c r="S258" s="121"/>
      <c r="T258" s="121"/>
      <c r="U258" s="121"/>
      <c r="V258" s="121"/>
      <c r="W258" s="121"/>
      <c r="X258" s="121"/>
      <c r="Y258" s="121"/>
      <c r="Z258" s="121"/>
      <c r="AA258" s="121"/>
      <c r="AB258" s="121"/>
      <c r="AC258" s="121"/>
      <c r="AD258" s="121"/>
      <c r="AE258" s="121"/>
      <c r="AF258" s="121"/>
      <c r="AG258" s="121"/>
      <c r="AH258" s="121"/>
      <c r="AI258" s="121"/>
      <c r="AJ258" s="121"/>
      <c r="AK258" s="121"/>
      <c r="AL258" s="121"/>
      <c r="AM258" s="121"/>
      <c r="AN258" s="121"/>
      <c r="AO258" s="121"/>
    </row>
    <row r="259" spans="1:41" ht="12.75" customHeight="1" x14ac:dyDescent="0.2">
      <c r="A259" s="121"/>
      <c r="B259" s="121"/>
      <c r="C259" s="121"/>
      <c r="D259" s="121"/>
      <c r="E259" s="121"/>
      <c r="F259" s="121"/>
      <c r="G259" s="121"/>
      <c r="H259" s="121"/>
      <c r="I259" s="121"/>
      <c r="J259" s="121"/>
      <c r="K259" s="121"/>
      <c r="L259" s="121"/>
      <c r="M259" s="121"/>
      <c r="N259" s="121"/>
      <c r="O259" s="121"/>
      <c r="P259" s="121"/>
      <c r="Q259" s="121"/>
      <c r="R259" s="121"/>
      <c r="S259" s="121"/>
      <c r="T259" s="121"/>
      <c r="U259" s="121"/>
      <c r="V259" s="121"/>
      <c r="W259" s="121"/>
      <c r="X259" s="121"/>
      <c r="Y259" s="121"/>
      <c r="Z259" s="121"/>
      <c r="AA259" s="121"/>
      <c r="AB259" s="121"/>
      <c r="AC259" s="121"/>
      <c r="AD259" s="121"/>
      <c r="AE259" s="121"/>
      <c r="AF259" s="121"/>
      <c r="AG259" s="121"/>
      <c r="AH259" s="121"/>
      <c r="AI259" s="121"/>
      <c r="AJ259" s="121"/>
      <c r="AK259" s="121"/>
      <c r="AL259" s="121"/>
      <c r="AM259" s="121"/>
      <c r="AN259" s="121"/>
      <c r="AO259" s="121"/>
    </row>
    <row r="260" spans="1:41" ht="12.75" customHeight="1" x14ac:dyDescent="0.2">
      <c r="A260" s="121"/>
      <c r="B260" s="121"/>
      <c r="C260" s="121"/>
      <c r="D260" s="121"/>
      <c r="E260" s="121"/>
      <c r="F260" s="121"/>
      <c r="G260" s="121"/>
      <c r="H260" s="121"/>
      <c r="I260" s="121"/>
      <c r="J260" s="121"/>
      <c r="K260" s="121"/>
      <c r="L260" s="121"/>
      <c r="M260" s="121"/>
      <c r="N260" s="121"/>
      <c r="O260" s="121"/>
      <c r="P260" s="121"/>
      <c r="Q260" s="121"/>
      <c r="R260" s="121"/>
      <c r="S260" s="121"/>
      <c r="T260" s="121"/>
      <c r="U260" s="121"/>
      <c r="V260" s="121"/>
      <c r="W260" s="121"/>
      <c r="X260" s="121"/>
      <c r="Y260" s="121"/>
      <c r="Z260" s="121"/>
      <c r="AA260" s="121"/>
      <c r="AB260" s="121"/>
      <c r="AC260" s="121"/>
      <c r="AD260" s="121"/>
      <c r="AE260" s="121"/>
      <c r="AF260" s="121"/>
      <c r="AG260" s="121"/>
      <c r="AH260" s="121"/>
      <c r="AI260" s="121"/>
      <c r="AJ260" s="121"/>
      <c r="AK260" s="121"/>
      <c r="AL260" s="121"/>
      <c r="AM260" s="121"/>
      <c r="AN260" s="121"/>
      <c r="AO260" s="121"/>
    </row>
    <row r="261" spans="1:41" ht="12.75" customHeight="1" x14ac:dyDescent="0.2">
      <c r="A261" s="121"/>
      <c r="B261" s="121"/>
      <c r="C261" s="121"/>
      <c r="D261" s="121"/>
      <c r="E261" s="121"/>
      <c r="F261" s="121"/>
      <c r="G261" s="121"/>
      <c r="H261" s="121"/>
      <c r="I261" s="121"/>
      <c r="J261" s="121"/>
      <c r="K261" s="121"/>
      <c r="L261" s="121"/>
      <c r="M261" s="121"/>
      <c r="N261" s="121"/>
      <c r="O261" s="121"/>
      <c r="P261" s="121"/>
      <c r="Q261" s="121"/>
      <c r="R261" s="121"/>
      <c r="S261" s="121"/>
      <c r="T261" s="121"/>
      <c r="U261" s="121"/>
      <c r="V261" s="121"/>
      <c r="W261" s="121"/>
      <c r="X261" s="121"/>
      <c r="Y261" s="121"/>
      <c r="Z261" s="121"/>
      <c r="AA261" s="121"/>
      <c r="AB261" s="121"/>
      <c r="AC261" s="121"/>
      <c r="AD261" s="121"/>
      <c r="AE261" s="121"/>
      <c r="AF261" s="121"/>
      <c r="AG261" s="121"/>
      <c r="AH261" s="121"/>
      <c r="AI261" s="121"/>
      <c r="AJ261" s="121"/>
      <c r="AK261" s="121"/>
      <c r="AL261" s="121"/>
      <c r="AM261" s="121"/>
      <c r="AN261" s="121"/>
      <c r="AO261" s="121"/>
    </row>
    <row r="262" spans="1:41" ht="12.75" customHeight="1" x14ac:dyDescent="0.2">
      <c r="A262" s="121"/>
      <c r="B262" s="121"/>
      <c r="C262" s="121"/>
      <c r="D262" s="121"/>
      <c r="E262" s="121"/>
      <c r="F262" s="121"/>
      <c r="G262" s="121"/>
      <c r="H262" s="121"/>
      <c r="I262" s="121"/>
      <c r="J262" s="121"/>
      <c r="K262" s="121"/>
      <c r="L262" s="121"/>
      <c r="M262" s="121"/>
      <c r="N262" s="121"/>
      <c r="O262" s="121"/>
      <c r="P262" s="121"/>
      <c r="Q262" s="121"/>
      <c r="R262" s="121"/>
      <c r="S262" s="121"/>
      <c r="T262" s="121"/>
      <c r="U262" s="121"/>
      <c r="V262" s="121"/>
      <c r="W262" s="121"/>
      <c r="X262" s="121"/>
      <c r="Y262" s="121"/>
      <c r="Z262" s="121"/>
      <c r="AA262" s="121"/>
      <c r="AB262" s="121"/>
      <c r="AC262" s="121"/>
      <c r="AD262" s="121"/>
      <c r="AE262" s="121"/>
      <c r="AF262" s="121"/>
      <c r="AG262" s="121"/>
      <c r="AH262" s="121"/>
      <c r="AI262" s="121"/>
      <c r="AJ262" s="121"/>
      <c r="AK262" s="121"/>
      <c r="AL262" s="121"/>
      <c r="AM262" s="121"/>
      <c r="AN262" s="121"/>
      <c r="AO262" s="121"/>
    </row>
    <row r="263" spans="1:41" ht="12.75" customHeight="1" x14ac:dyDescent="0.2">
      <c r="A263" s="121"/>
      <c r="B263" s="121"/>
      <c r="C263" s="121"/>
      <c r="D263" s="121"/>
      <c r="E263" s="121"/>
      <c r="F263" s="121"/>
      <c r="G263" s="121"/>
      <c r="H263" s="121"/>
      <c r="I263" s="121"/>
      <c r="J263" s="121"/>
      <c r="K263" s="121"/>
      <c r="L263" s="121"/>
      <c r="M263" s="121"/>
      <c r="N263" s="121"/>
      <c r="O263" s="121"/>
      <c r="P263" s="121"/>
      <c r="Q263" s="121"/>
      <c r="R263" s="121"/>
      <c r="S263" s="121"/>
      <c r="T263" s="121"/>
      <c r="U263" s="121"/>
      <c r="V263" s="121"/>
      <c r="W263" s="121"/>
      <c r="X263" s="121"/>
      <c r="Y263" s="121"/>
      <c r="Z263" s="121"/>
      <c r="AA263" s="121"/>
      <c r="AB263" s="121"/>
      <c r="AC263" s="121"/>
      <c r="AD263" s="121"/>
      <c r="AE263" s="121"/>
      <c r="AF263" s="121"/>
      <c r="AG263" s="121"/>
      <c r="AH263" s="121"/>
      <c r="AI263" s="121"/>
      <c r="AJ263" s="121"/>
      <c r="AK263" s="121"/>
      <c r="AL263" s="121"/>
      <c r="AM263" s="121"/>
      <c r="AN263" s="121"/>
      <c r="AO263" s="121"/>
    </row>
    <row r="264" spans="1:41" ht="12.75" customHeight="1" x14ac:dyDescent="0.2">
      <c r="A264" s="121"/>
      <c r="B264" s="121"/>
      <c r="C264" s="121"/>
      <c r="D264" s="121"/>
      <c r="E264" s="121"/>
      <c r="F264" s="121"/>
      <c r="G264" s="121"/>
      <c r="H264" s="121"/>
      <c r="I264" s="121"/>
      <c r="J264" s="121"/>
      <c r="K264" s="121"/>
      <c r="L264" s="121"/>
      <c r="M264" s="121"/>
      <c r="N264" s="121"/>
      <c r="O264" s="121"/>
      <c r="P264" s="121"/>
      <c r="Q264" s="121"/>
      <c r="R264" s="121"/>
      <c r="S264" s="121"/>
      <c r="T264" s="121"/>
      <c r="U264" s="121"/>
      <c r="V264" s="121"/>
      <c r="W264" s="121"/>
      <c r="X264" s="121"/>
      <c r="Y264" s="121"/>
      <c r="Z264" s="121"/>
      <c r="AA264" s="121"/>
      <c r="AB264" s="121"/>
      <c r="AC264" s="121"/>
      <c r="AD264" s="121"/>
      <c r="AE264" s="121"/>
      <c r="AF264" s="121"/>
      <c r="AG264" s="121"/>
      <c r="AH264" s="121"/>
      <c r="AI264" s="121"/>
      <c r="AJ264" s="121"/>
      <c r="AK264" s="121"/>
      <c r="AL264" s="121"/>
      <c r="AM264" s="121"/>
      <c r="AN264" s="121"/>
      <c r="AO264" s="121"/>
    </row>
    <row r="265" spans="1:41" ht="12.75" customHeight="1" x14ac:dyDescent="0.2">
      <c r="A265" s="121"/>
      <c r="B265" s="121"/>
      <c r="C265" s="121"/>
      <c r="D265" s="121"/>
      <c r="E265" s="121"/>
      <c r="F265" s="121"/>
      <c r="G265" s="121"/>
      <c r="H265" s="121"/>
      <c r="I265" s="121"/>
      <c r="J265" s="121"/>
      <c r="K265" s="121"/>
      <c r="L265" s="121"/>
      <c r="M265" s="121"/>
      <c r="N265" s="121"/>
      <c r="O265" s="121"/>
      <c r="P265" s="121"/>
      <c r="Q265" s="121"/>
      <c r="R265" s="121"/>
      <c r="S265" s="121"/>
      <c r="T265" s="121"/>
      <c r="U265" s="121"/>
      <c r="V265" s="121"/>
      <c r="W265" s="121"/>
      <c r="X265" s="121"/>
      <c r="Y265" s="121"/>
      <c r="Z265" s="121"/>
      <c r="AA265" s="121"/>
      <c r="AB265" s="121"/>
      <c r="AC265" s="121"/>
      <c r="AD265" s="121"/>
      <c r="AE265" s="121"/>
      <c r="AF265" s="121"/>
      <c r="AG265" s="121"/>
      <c r="AH265" s="121"/>
      <c r="AI265" s="121"/>
      <c r="AJ265" s="121"/>
      <c r="AK265" s="121"/>
      <c r="AL265" s="121"/>
      <c r="AM265" s="121"/>
      <c r="AN265" s="121"/>
      <c r="AO265" s="121"/>
    </row>
    <row r="266" spans="1:41" ht="12.75" customHeight="1" x14ac:dyDescent="0.2">
      <c r="A266" s="121"/>
      <c r="B266" s="121"/>
      <c r="C266" s="121"/>
      <c r="D266" s="121"/>
      <c r="E266" s="121"/>
      <c r="F266" s="121"/>
      <c r="G266" s="121"/>
      <c r="H266" s="121"/>
      <c r="I266" s="121"/>
      <c r="J266" s="121"/>
      <c r="K266" s="121"/>
      <c r="L266" s="121"/>
      <c r="M266" s="121"/>
      <c r="N266" s="121"/>
      <c r="O266" s="121"/>
      <c r="P266" s="121"/>
      <c r="Q266" s="121"/>
      <c r="R266" s="121"/>
      <c r="S266" s="121"/>
      <c r="T266" s="121"/>
      <c r="U266" s="121"/>
      <c r="V266" s="121"/>
      <c r="W266" s="121"/>
      <c r="X266" s="121"/>
      <c r="Y266" s="121"/>
      <c r="Z266" s="121"/>
      <c r="AA266" s="121"/>
      <c r="AB266" s="121"/>
      <c r="AC266" s="121"/>
      <c r="AD266" s="121"/>
      <c r="AE266" s="121"/>
      <c r="AF266" s="121"/>
      <c r="AG266" s="121"/>
      <c r="AH266" s="121"/>
      <c r="AI266" s="121"/>
      <c r="AJ266" s="121"/>
      <c r="AK266" s="121"/>
      <c r="AL266" s="121"/>
      <c r="AM266" s="121"/>
      <c r="AN266" s="121"/>
      <c r="AO266" s="121"/>
    </row>
    <row r="267" spans="1:41" ht="12.75" customHeight="1" x14ac:dyDescent="0.2">
      <c r="A267" s="121"/>
      <c r="B267" s="121"/>
      <c r="C267" s="121"/>
      <c r="D267" s="121"/>
      <c r="E267" s="121"/>
      <c r="F267" s="121"/>
      <c r="G267" s="121"/>
      <c r="H267" s="121"/>
      <c r="I267" s="121"/>
      <c r="J267" s="121"/>
      <c r="K267" s="121"/>
      <c r="L267" s="121"/>
      <c r="M267" s="121"/>
      <c r="N267" s="121"/>
      <c r="O267" s="121"/>
      <c r="P267" s="121"/>
      <c r="Q267" s="121"/>
      <c r="R267" s="121"/>
      <c r="S267" s="121"/>
      <c r="T267" s="121"/>
      <c r="U267" s="121"/>
      <c r="V267" s="121"/>
      <c r="W267" s="121"/>
      <c r="X267" s="121"/>
      <c r="Y267" s="121"/>
      <c r="Z267" s="121"/>
      <c r="AA267" s="121"/>
      <c r="AB267" s="121"/>
      <c r="AC267" s="121"/>
      <c r="AD267" s="121"/>
      <c r="AE267" s="121"/>
      <c r="AF267" s="121"/>
      <c r="AG267" s="121"/>
      <c r="AH267" s="121"/>
      <c r="AI267" s="121"/>
      <c r="AJ267" s="121"/>
      <c r="AK267" s="121"/>
      <c r="AL267" s="121"/>
      <c r="AM267" s="121"/>
      <c r="AN267" s="121"/>
      <c r="AO267" s="121"/>
    </row>
    <row r="268" spans="1:41" ht="12.75" customHeight="1" x14ac:dyDescent="0.2">
      <c r="A268" s="121"/>
      <c r="B268" s="121"/>
      <c r="C268" s="121"/>
      <c r="D268" s="121"/>
      <c r="E268" s="121"/>
      <c r="F268" s="121"/>
      <c r="G268" s="121"/>
      <c r="H268" s="121"/>
      <c r="I268" s="121"/>
      <c r="J268" s="121"/>
      <c r="K268" s="121"/>
      <c r="L268" s="121"/>
      <c r="M268" s="121"/>
      <c r="N268" s="121"/>
      <c r="O268" s="121"/>
      <c r="P268" s="121"/>
      <c r="Q268" s="121"/>
      <c r="R268" s="121"/>
      <c r="S268" s="121"/>
      <c r="T268" s="121"/>
      <c r="U268" s="121"/>
      <c r="V268" s="121"/>
      <c r="W268" s="121"/>
      <c r="X268" s="121"/>
      <c r="Y268" s="121"/>
      <c r="Z268" s="121"/>
      <c r="AA268" s="121"/>
      <c r="AB268" s="121"/>
      <c r="AC268" s="121"/>
      <c r="AD268" s="121"/>
      <c r="AE268" s="121"/>
      <c r="AF268" s="121"/>
      <c r="AG268" s="121"/>
      <c r="AH268" s="121"/>
      <c r="AI268" s="121"/>
      <c r="AJ268" s="121"/>
      <c r="AK268" s="121"/>
      <c r="AL268" s="121"/>
      <c r="AM268" s="121"/>
      <c r="AN268" s="121"/>
      <c r="AO268" s="121"/>
    </row>
    <row r="269" spans="1:41" ht="12.75" customHeight="1" x14ac:dyDescent="0.2">
      <c r="A269" s="121"/>
      <c r="B269" s="121"/>
      <c r="C269" s="121"/>
      <c r="D269" s="121"/>
      <c r="E269" s="121"/>
      <c r="F269" s="121"/>
      <c r="G269" s="121"/>
      <c r="H269" s="121"/>
      <c r="I269" s="121"/>
      <c r="J269" s="121"/>
      <c r="K269" s="121"/>
      <c r="L269" s="121"/>
      <c r="M269" s="121"/>
      <c r="N269" s="121"/>
      <c r="O269" s="121"/>
      <c r="P269" s="121"/>
      <c r="Q269" s="121"/>
      <c r="R269" s="121"/>
      <c r="S269" s="121"/>
      <c r="T269" s="121"/>
      <c r="U269" s="121"/>
      <c r="V269" s="121"/>
      <c r="W269" s="121"/>
      <c r="X269" s="121"/>
      <c r="Y269" s="121"/>
      <c r="Z269" s="121"/>
      <c r="AA269" s="121"/>
      <c r="AB269" s="121"/>
      <c r="AC269" s="121"/>
      <c r="AD269" s="121"/>
      <c r="AE269" s="121"/>
      <c r="AF269" s="121"/>
      <c r="AG269" s="121"/>
      <c r="AH269" s="121"/>
      <c r="AI269" s="121"/>
      <c r="AJ269" s="121"/>
      <c r="AK269" s="121"/>
      <c r="AL269" s="121"/>
      <c r="AM269" s="121"/>
      <c r="AN269" s="121"/>
      <c r="AO269" s="121"/>
    </row>
    <row r="270" spans="1:41" ht="12.75" customHeight="1" x14ac:dyDescent="0.2">
      <c r="A270" s="121"/>
      <c r="B270" s="121"/>
      <c r="C270" s="121"/>
      <c r="D270" s="121"/>
      <c r="E270" s="121"/>
      <c r="F270" s="121"/>
      <c r="G270" s="121"/>
      <c r="H270" s="121"/>
      <c r="I270" s="121"/>
      <c r="J270" s="121"/>
      <c r="K270" s="121"/>
      <c r="L270" s="121"/>
      <c r="M270" s="121"/>
      <c r="N270" s="121"/>
      <c r="O270" s="121"/>
      <c r="P270" s="121"/>
      <c r="Q270" s="121"/>
      <c r="R270" s="121"/>
      <c r="S270" s="121"/>
      <c r="T270" s="121"/>
      <c r="U270" s="121"/>
      <c r="V270" s="121"/>
      <c r="W270" s="121"/>
      <c r="X270" s="121"/>
      <c r="Y270" s="121"/>
      <c r="Z270" s="121"/>
      <c r="AA270" s="121"/>
      <c r="AB270" s="121"/>
      <c r="AC270" s="121"/>
      <c r="AD270" s="121"/>
      <c r="AE270" s="121"/>
      <c r="AF270" s="121"/>
      <c r="AG270" s="121"/>
      <c r="AH270" s="121"/>
      <c r="AI270" s="121"/>
      <c r="AJ270" s="121"/>
      <c r="AK270" s="121"/>
      <c r="AL270" s="121"/>
      <c r="AM270" s="121"/>
      <c r="AN270" s="121"/>
      <c r="AO270" s="121"/>
    </row>
    <row r="271" spans="1:41" ht="12.75" customHeight="1" x14ac:dyDescent="0.2">
      <c r="A271" s="121"/>
      <c r="B271" s="121"/>
      <c r="C271" s="121"/>
      <c r="D271" s="121"/>
      <c r="E271" s="121"/>
      <c r="F271" s="121"/>
      <c r="G271" s="121"/>
      <c r="H271" s="121"/>
      <c r="I271" s="121"/>
      <c r="J271" s="121"/>
      <c r="K271" s="121"/>
      <c r="L271" s="121"/>
      <c r="M271" s="121"/>
      <c r="N271" s="121"/>
      <c r="O271" s="121"/>
      <c r="P271" s="121"/>
      <c r="Q271" s="121"/>
      <c r="R271" s="121"/>
      <c r="S271" s="121"/>
      <c r="T271" s="121"/>
      <c r="U271" s="121"/>
      <c r="V271" s="121"/>
      <c r="W271" s="121"/>
      <c r="X271" s="121"/>
      <c r="Y271" s="121"/>
      <c r="Z271" s="121"/>
      <c r="AA271" s="121"/>
      <c r="AB271" s="121"/>
      <c r="AC271" s="121"/>
      <c r="AD271" s="121"/>
      <c r="AE271" s="121"/>
      <c r="AF271" s="121"/>
      <c r="AG271" s="121"/>
      <c r="AH271" s="121"/>
      <c r="AI271" s="121"/>
      <c r="AJ271" s="121"/>
      <c r="AK271" s="121"/>
      <c r="AL271" s="121"/>
      <c r="AM271" s="121"/>
      <c r="AN271" s="121"/>
      <c r="AO271" s="121"/>
    </row>
    <row r="272" spans="1:41" ht="12.75" customHeight="1" x14ac:dyDescent="0.2">
      <c r="A272" s="121"/>
      <c r="B272" s="121"/>
      <c r="C272" s="121"/>
      <c r="D272" s="121"/>
      <c r="E272" s="121"/>
      <c r="F272" s="121"/>
      <c r="G272" s="121"/>
      <c r="H272" s="121"/>
      <c r="I272" s="121"/>
      <c r="J272" s="121"/>
      <c r="K272" s="121"/>
      <c r="L272" s="121"/>
      <c r="M272" s="121"/>
      <c r="N272" s="121"/>
      <c r="O272" s="121"/>
      <c r="P272" s="121"/>
      <c r="Q272" s="121"/>
      <c r="R272" s="121"/>
      <c r="S272" s="121"/>
      <c r="T272" s="121"/>
      <c r="U272" s="121"/>
      <c r="V272" s="121"/>
      <c r="W272" s="121"/>
      <c r="X272" s="121"/>
      <c r="Y272" s="121"/>
      <c r="Z272" s="121"/>
      <c r="AA272" s="121"/>
      <c r="AB272" s="121"/>
      <c r="AC272" s="121"/>
      <c r="AD272" s="121"/>
      <c r="AE272" s="121"/>
      <c r="AF272" s="121"/>
      <c r="AG272" s="121"/>
      <c r="AH272" s="121"/>
      <c r="AI272" s="121"/>
      <c r="AJ272" s="121"/>
      <c r="AK272" s="121"/>
      <c r="AL272" s="121"/>
      <c r="AM272" s="121"/>
      <c r="AN272" s="121"/>
      <c r="AO272" s="121"/>
    </row>
    <row r="273" spans="1:41" ht="12.75" customHeight="1" x14ac:dyDescent="0.2">
      <c r="A273" s="121"/>
      <c r="B273" s="121"/>
      <c r="C273" s="121"/>
      <c r="D273" s="121"/>
      <c r="E273" s="121"/>
      <c r="F273" s="121"/>
      <c r="G273" s="121"/>
      <c r="H273" s="121"/>
      <c r="I273" s="121"/>
      <c r="J273" s="121"/>
      <c r="K273" s="121"/>
      <c r="L273" s="121"/>
      <c r="M273" s="121"/>
      <c r="N273" s="121"/>
      <c r="O273" s="121"/>
      <c r="P273" s="121"/>
      <c r="Q273" s="121"/>
      <c r="R273" s="121"/>
      <c r="S273" s="121"/>
      <c r="T273" s="121"/>
      <c r="U273" s="121"/>
      <c r="V273" s="121"/>
      <c r="W273" s="121"/>
      <c r="X273" s="121"/>
      <c r="Y273" s="121"/>
      <c r="Z273" s="121"/>
      <c r="AA273" s="121"/>
      <c r="AB273" s="121"/>
      <c r="AC273" s="121"/>
      <c r="AD273" s="121"/>
      <c r="AE273" s="121"/>
      <c r="AF273" s="121"/>
      <c r="AG273" s="121"/>
      <c r="AH273" s="121"/>
      <c r="AI273" s="121"/>
      <c r="AJ273" s="121"/>
      <c r="AK273" s="121"/>
      <c r="AL273" s="121"/>
      <c r="AM273" s="121"/>
      <c r="AN273" s="121"/>
      <c r="AO273" s="121"/>
    </row>
    <row r="274" spans="1:41" ht="12.75" customHeight="1" x14ac:dyDescent="0.2">
      <c r="A274" s="121"/>
      <c r="B274" s="121"/>
      <c r="C274" s="121"/>
      <c r="D274" s="121"/>
      <c r="E274" s="121"/>
      <c r="F274" s="121"/>
      <c r="G274" s="121"/>
      <c r="H274" s="121"/>
      <c r="I274" s="121"/>
      <c r="J274" s="121"/>
      <c r="K274" s="121"/>
      <c r="L274" s="121"/>
      <c r="M274" s="121"/>
      <c r="N274" s="121"/>
      <c r="O274" s="121"/>
      <c r="P274" s="121"/>
      <c r="Q274" s="121"/>
      <c r="R274" s="121"/>
      <c r="S274" s="121"/>
      <c r="T274" s="121"/>
      <c r="U274" s="121"/>
      <c r="V274" s="121"/>
      <c r="W274" s="121"/>
      <c r="X274" s="121"/>
      <c r="Y274" s="121"/>
      <c r="Z274" s="121"/>
      <c r="AA274" s="121"/>
      <c r="AB274" s="121"/>
      <c r="AC274" s="121"/>
      <c r="AD274" s="121"/>
      <c r="AE274" s="121"/>
      <c r="AF274" s="121"/>
      <c r="AG274" s="121"/>
      <c r="AH274" s="121"/>
      <c r="AI274" s="121"/>
      <c r="AJ274" s="121"/>
      <c r="AK274" s="121"/>
      <c r="AL274" s="121"/>
      <c r="AM274" s="121"/>
      <c r="AN274" s="121"/>
      <c r="AO274" s="121"/>
    </row>
    <row r="275" spans="1:41" ht="12.75" customHeight="1" x14ac:dyDescent="0.2">
      <c r="A275" s="121"/>
      <c r="B275" s="121"/>
      <c r="C275" s="121"/>
      <c r="D275" s="121"/>
      <c r="E275" s="121"/>
      <c r="F275" s="121"/>
      <c r="G275" s="121"/>
      <c r="H275" s="121"/>
      <c r="I275" s="121"/>
      <c r="J275" s="121"/>
      <c r="K275" s="121"/>
      <c r="L275" s="121"/>
      <c r="M275" s="121"/>
      <c r="N275" s="121"/>
      <c r="O275" s="121"/>
      <c r="P275" s="121"/>
      <c r="Q275" s="121"/>
      <c r="R275" s="121"/>
      <c r="S275" s="121"/>
      <c r="T275" s="121"/>
      <c r="U275" s="121"/>
      <c r="V275" s="121"/>
      <c r="W275" s="121"/>
      <c r="X275" s="121"/>
      <c r="Y275" s="121"/>
      <c r="Z275" s="121"/>
      <c r="AA275" s="121"/>
      <c r="AB275" s="121"/>
      <c r="AC275" s="121"/>
      <c r="AD275" s="121"/>
      <c r="AE275" s="121"/>
      <c r="AF275" s="121"/>
      <c r="AG275" s="121"/>
      <c r="AH275" s="121"/>
      <c r="AI275" s="121"/>
      <c r="AJ275" s="121"/>
      <c r="AK275" s="121"/>
      <c r="AL275" s="121"/>
      <c r="AM275" s="121"/>
      <c r="AN275" s="121"/>
      <c r="AO275" s="121"/>
    </row>
    <row r="276" spans="1:41" ht="12.75" customHeight="1" x14ac:dyDescent="0.2">
      <c r="A276" s="121"/>
      <c r="B276" s="121"/>
      <c r="C276" s="121"/>
      <c r="D276" s="121"/>
      <c r="E276" s="121"/>
      <c r="F276" s="121"/>
      <c r="G276" s="121"/>
      <c r="H276" s="121"/>
      <c r="I276" s="121"/>
      <c r="J276" s="121"/>
      <c r="K276" s="121"/>
      <c r="L276" s="121"/>
      <c r="M276" s="121"/>
      <c r="N276" s="121"/>
      <c r="O276" s="121"/>
      <c r="P276" s="121"/>
      <c r="Q276" s="121"/>
      <c r="R276" s="121"/>
      <c r="S276" s="121"/>
      <c r="T276" s="121"/>
      <c r="U276" s="121"/>
      <c r="V276" s="121"/>
      <c r="W276" s="121"/>
      <c r="X276" s="121"/>
      <c r="Y276" s="121"/>
      <c r="Z276" s="121"/>
      <c r="AA276" s="121"/>
      <c r="AB276" s="121"/>
      <c r="AC276" s="121"/>
      <c r="AD276" s="121"/>
      <c r="AE276" s="121"/>
      <c r="AF276" s="121"/>
      <c r="AG276" s="121"/>
      <c r="AH276" s="121"/>
      <c r="AI276" s="121"/>
      <c r="AJ276" s="121"/>
      <c r="AK276" s="121"/>
      <c r="AL276" s="121"/>
      <c r="AM276" s="121"/>
      <c r="AN276" s="121"/>
      <c r="AO276" s="121"/>
    </row>
    <row r="277" spans="1:41" ht="12.75" customHeight="1" x14ac:dyDescent="0.2">
      <c r="A277" s="121"/>
      <c r="B277" s="121"/>
      <c r="C277" s="121"/>
      <c r="D277" s="121"/>
      <c r="E277" s="121"/>
      <c r="F277" s="121"/>
      <c r="G277" s="121"/>
      <c r="H277" s="121"/>
      <c r="I277" s="121"/>
      <c r="J277" s="121"/>
      <c r="K277" s="121"/>
      <c r="L277" s="121"/>
      <c r="M277" s="121"/>
      <c r="N277" s="121"/>
      <c r="O277" s="121"/>
      <c r="P277" s="121"/>
      <c r="Q277" s="121"/>
      <c r="R277" s="121"/>
      <c r="S277" s="121"/>
      <c r="T277" s="121"/>
      <c r="U277" s="121"/>
      <c r="V277" s="121"/>
      <c r="W277" s="121"/>
      <c r="X277" s="121"/>
      <c r="Y277" s="121"/>
      <c r="Z277" s="121"/>
      <c r="AA277" s="121"/>
      <c r="AB277" s="121"/>
      <c r="AC277" s="121"/>
      <c r="AD277" s="121"/>
      <c r="AE277" s="121"/>
      <c r="AF277" s="121"/>
      <c r="AG277" s="121"/>
      <c r="AH277" s="121"/>
      <c r="AI277" s="121"/>
      <c r="AJ277" s="121"/>
      <c r="AK277" s="121"/>
      <c r="AL277" s="121"/>
      <c r="AM277" s="121"/>
      <c r="AN277" s="121"/>
      <c r="AO277" s="121"/>
    </row>
    <row r="278" spans="1:41" ht="12.75" customHeight="1" x14ac:dyDescent="0.2">
      <c r="A278" s="121"/>
      <c r="B278" s="121"/>
      <c r="C278" s="121"/>
      <c r="D278" s="121"/>
      <c r="E278" s="121"/>
      <c r="F278" s="121"/>
      <c r="G278" s="121"/>
      <c r="H278" s="121"/>
      <c r="I278" s="121"/>
      <c r="J278" s="121"/>
      <c r="K278" s="121"/>
      <c r="L278" s="121"/>
      <c r="M278" s="121"/>
      <c r="N278" s="121"/>
      <c r="O278" s="121"/>
      <c r="P278" s="121"/>
      <c r="Q278" s="121"/>
      <c r="R278" s="121"/>
      <c r="S278" s="121"/>
      <c r="T278" s="121"/>
      <c r="U278" s="121"/>
      <c r="V278" s="121"/>
      <c r="W278" s="121"/>
      <c r="X278" s="121"/>
      <c r="Y278" s="121"/>
      <c r="Z278" s="121"/>
      <c r="AA278" s="121"/>
      <c r="AB278" s="121"/>
      <c r="AC278" s="121"/>
      <c r="AD278" s="121"/>
      <c r="AE278" s="121"/>
      <c r="AF278" s="121"/>
      <c r="AG278" s="121"/>
      <c r="AH278" s="121"/>
      <c r="AI278" s="121"/>
      <c r="AJ278" s="121"/>
      <c r="AK278" s="121"/>
      <c r="AL278" s="121"/>
      <c r="AM278" s="121"/>
      <c r="AN278" s="121"/>
      <c r="AO278" s="121"/>
    </row>
    <row r="279" spans="1:41" ht="12.75" customHeight="1" x14ac:dyDescent="0.2">
      <c r="A279" s="121"/>
      <c r="B279" s="121"/>
      <c r="C279" s="121"/>
      <c r="D279" s="121"/>
      <c r="E279" s="121"/>
      <c r="F279" s="121"/>
      <c r="G279" s="121"/>
      <c r="H279" s="121"/>
      <c r="I279" s="121"/>
      <c r="J279" s="121"/>
      <c r="K279" s="121"/>
      <c r="L279" s="121"/>
      <c r="M279" s="121"/>
      <c r="N279" s="121"/>
      <c r="O279" s="121"/>
      <c r="P279" s="121"/>
      <c r="Q279" s="121"/>
      <c r="R279" s="121"/>
      <c r="S279" s="121"/>
      <c r="T279" s="121"/>
      <c r="U279" s="121"/>
      <c r="V279" s="121"/>
      <c r="W279" s="121"/>
      <c r="X279" s="121"/>
      <c r="Y279" s="121"/>
      <c r="Z279" s="121"/>
      <c r="AA279" s="121"/>
      <c r="AB279" s="121"/>
      <c r="AC279" s="121"/>
      <c r="AD279" s="121"/>
      <c r="AE279" s="121"/>
      <c r="AF279" s="121"/>
      <c r="AG279" s="121"/>
      <c r="AH279" s="121"/>
      <c r="AI279" s="121"/>
      <c r="AJ279" s="121"/>
      <c r="AK279" s="121"/>
      <c r="AL279" s="121"/>
      <c r="AM279" s="121"/>
      <c r="AN279" s="121"/>
      <c r="AO279" s="121"/>
    </row>
    <row r="280" spans="1:41" ht="12.75" customHeight="1" x14ac:dyDescent="0.2">
      <c r="A280" s="121"/>
      <c r="B280" s="121"/>
      <c r="C280" s="121"/>
      <c r="D280" s="121"/>
      <c r="E280" s="121"/>
      <c r="F280" s="121"/>
      <c r="G280" s="121"/>
      <c r="H280" s="121"/>
      <c r="I280" s="121"/>
      <c r="J280" s="121"/>
      <c r="K280" s="121"/>
      <c r="L280" s="121"/>
      <c r="M280" s="121"/>
      <c r="N280" s="121"/>
      <c r="O280" s="121"/>
      <c r="P280" s="121"/>
      <c r="Q280" s="121"/>
      <c r="R280" s="121"/>
      <c r="S280" s="121"/>
      <c r="T280" s="121"/>
      <c r="U280" s="121"/>
      <c r="V280" s="121"/>
      <c r="W280" s="121"/>
      <c r="X280" s="121"/>
      <c r="Y280" s="121"/>
      <c r="Z280" s="121"/>
      <c r="AA280" s="121"/>
      <c r="AB280" s="121"/>
      <c r="AC280" s="121"/>
      <c r="AD280" s="121"/>
      <c r="AE280" s="121"/>
      <c r="AF280" s="121"/>
      <c r="AG280" s="121"/>
      <c r="AH280" s="121"/>
      <c r="AI280" s="121"/>
      <c r="AJ280" s="121"/>
      <c r="AK280" s="121"/>
      <c r="AL280" s="121"/>
      <c r="AM280" s="121"/>
      <c r="AN280" s="121"/>
      <c r="AO280" s="121"/>
    </row>
    <row r="281" spans="1:41" ht="12.75" customHeight="1" x14ac:dyDescent="0.2">
      <c r="A281" s="121"/>
      <c r="B281" s="121"/>
      <c r="C281" s="121"/>
      <c r="D281" s="121"/>
      <c r="E281" s="121"/>
      <c r="F281" s="121"/>
      <c r="G281" s="121"/>
      <c r="H281" s="121"/>
      <c r="I281" s="121"/>
      <c r="J281" s="121"/>
      <c r="K281" s="121"/>
      <c r="L281" s="121"/>
      <c r="M281" s="121"/>
      <c r="N281" s="121"/>
      <c r="O281" s="121"/>
      <c r="P281" s="121"/>
      <c r="Q281" s="121"/>
      <c r="R281" s="121"/>
      <c r="S281" s="121"/>
      <c r="T281" s="121"/>
      <c r="U281" s="121"/>
      <c r="V281" s="121"/>
      <c r="W281" s="121"/>
      <c r="X281" s="121"/>
      <c r="Y281" s="121"/>
      <c r="Z281" s="121"/>
      <c r="AA281" s="121"/>
      <c r="AB281" s="121"/>
      <c r="AC281" s="121"/>
      <c r="AD281" s="121"/>
      <c r="AE281" s="121"/>
      <c r="AF281" s="121"/>
      <c r="AG281" s="121"/>
      <c r="AH281" s="121"/>
      <c r="AI281" s="121"/>
      <c r="AJ281" s="121"/>
      <c r="AK281" s="121"/>
      <c r="AL281" s="121"/>
      <c r="AM281" s="121"/>
      <c r="AN281" s="121"/>
      <c r="AO281" s="121"/>
    </row>
    <row r="282" spans="1:41" ht="12.75" customHeight="1" x14ac:dyDescent="0.2">
      <c r="A282" s="121"/>
      <c r="B282" s="121"/>
      <c r="C282" s="121"/>
      <c r="D282" s="121"/>
      <c r="E282" s="121"/>
      <c r="F282" s="121"/>
      <c r="G282" s="121"/>
      <c r="H282" s="121"/>
      <c r="I282" s="121"/>
      <c r="J282" s="121"/>
      <c r="K282" s="121"/>
      <c r="L282" s="121"/>
      <c r="M282" s="121"/>
      <c r="N282" s="121"/>
      <c r="O282" s="121"/>
      <c r="P282" s="121"/>
      <c r="Q282" s="121"/>
      <c r="R282" s="121"/>
      <c r="S282" s="121"/>
      <c r="T282" s="121"/>
      <c r="U282" s="121"/>
      <c r="V282" s="121"/>
      <c r="W282" s="121"/>
      <c r="X282" s="121"/>
      <c r="Y282" s="121"/>
      <c r="Z282" s="121"/>
      <c r="AA282" s="121"/>
      <c r="AB282" s="121"/>
      <c r="AC282" s="121"/>
      <c r="AD282" s="121"/>
      <c r="AE282" s="121"/>
      <c r="AF282" s="121"/>
      <c r="AG282" s="121"/>
      <c r="AH282" s="121"/>
      <c r="AI282" s="121"/>
      <c r="AJ282" s="121"/>
      <c r="AK282" s="121"/>
      <c r="AL282" s="121"/>
      <c r="AM282" s="121"/>
      <c r="AN282" s="121"/>
      <c r="AO282" s="121"/>
    </row>
    <row r="283" spans="1:41" ht="12.75" customHeight="1" x14ac:dyDescent="0.2">
      <c r="A283" s="121"/>
      <c r="B283" s="121"/>
      <c r="C283" s="121"/>
      <c r="D283" s="121"/>
      <c r="E283" s="121"/>
      <c r="F283" s="121"/>
      <c r="G283" s="121"/>
      <c r="H283" s="121"/>
      <c r="I283" s="121"/>
      <c r="J283" s="121"/>
      <c r="K283" s="121"/>
      <c r="L283" s="121"/>
      <c r="M283" s="121"/>
      <c r="N283" s="121"/>
      <c r="O283" s="121"/>
      <c r="P283" s="121"/>
      <c r="Q283" s="121"/>
      <c r="R283" s="121"/>
      <c r="S283" s="121"/>
      <c r="T283" s="121"/>
      <c r="U283" s="121"/>
      <c r="V283" s="121"/>
      <c r="W283" s="121"/>
      <c r="X283" s="121"/>
      <c r="Y283" s="121"/>
      <c r="Z283" s="121"/>
      <c r="AA283" s="121"/>
      <c r="AB283" s="121"/>
      <c r="AC283" s="121"/>
      <c r="AD283" s="121"/>
      <c r="AE283" s="121"/>
      <c r="AF283" s="121"/>
      <c r="AG283" s="121"/>
      <c r="AH283" s="121"/>
      <c r="AI283" s="121"/>
      <c r="AJ283" s="121"/>
      <c r="AK283" s="121"/>
      <c r="AL283" s="121"/>
      <c r="AM283" s="121"/>
      <c r="AN283" s="121"/>
      <c r="AO283" s="121"/>
    </row>
    <row r="284" spans="1:41" ht="12.75" customHeight="1" x14ac:dyDescent="0.2">
      <c r="A284" s="121"/>
      <c r="B284" s="121"/>
      <c r="C284" s="121"/>
      <c r="D284" s="121"/>
      <c r="E284" s="121"/>
      <c r="F284" s="121"/>
      <c r="G284" s="121"/>
      <c r="H284" s="121"/>
      <c r="I284" s="121"/>
      <c r="J284" s="121"/>
      <c r="K284" s="121"/>
      <c r="L284" s="121"/>
      <c r="M284" s="121"/>
      <c r="N284" s="121"/>
      <c r="O284" s="121"/>
      <c r="P284" s="121"/>
      <c r="Q284" s="121"/>
      <c r="R284" s="121"/>
      <c r="S284" s="121"/>
      <c r="T284" s="121"/>
      <c r="U284" s="121"/>
      <c r="V284" s="121"/>
      <c r="W284" s="121"/>
      <c r="X284" s="121"/>
      <c r="Y284" s="121"/>
      <c r="Z284" s="121"/>
      <c r="AA284" s="121"/>
      <c r="AB284" s="121"/>
      <c r="AC284" s="121"/>
      <c r="AD284" s="121"/>
      <c r="AE284" s="121"/>
      <c r="AF284" s="121"/>
      <c r="AG284" s="121"/>
      <c r="AH284" s="121"/>
      <c r="AI284" s="121"/>
      <c r="AJ284" s="121"/>
      <c r="AK284" s="121"/>
      <c r="AL284" s="121"/>
      <c r="AM284" s="121"/>
      <c r="AN284" s="121"/>
      <c r="AO284" s="121"/>
    </row>
    <row r="285" spans="1:41" ht="12.75" customHeight="1" x14ac:dyDescent="0.2">
      <c r="A285" s="121"/>
      <c r="B285" s="121"/>
      <c r="C285" s="121"/>
      <c r="D285" s="121"/>
      <c r="E285" s="121"/>
      <c r="F285" s="121"/>
      <c r="G285" s="121"/>
      <c r="H285" s="121"/>
      <c r="I285" s="121"/>
      <c r="J285" s="121"/>
      <c r="K285" s="121"/>
      <c r="L285" s="121"/>
      <c r="M285" s="121"/>
      <c r="N285" s="121"/>
      <c r="O285" s="121"/>
      <c r="P285" s="121"/>
      <c r="Q285" s="121"/>
      <c r="R285" s="121"/>
      <c r="S285" s="121"/>
      <c r="T285" s="121"/>
      <c r="U285" s="121"/>
      <c r="V285" s="121"/>
      <c r="W285" s="121"/>
      <c r="X285" s="121"/>
      <c r="Y285" s="121"/>
      <c r="Z285" s="121"/>
      <c r="AA285" s="121"/>
      <c r="AB285" s="121"/>
      <c r="AC285" s="121"/>
      <c r="AD285" s="121"/>
      <c r="AE285" s="121"/>
      <c r="AF285" s="121"/>
      <c r="AG285" s="121"/>
      <c r="AH285" s="121"/>
      <c r="AI285" s="121"/>
      <c r="AJ285" s="121"/>
      <c r="AK285" s="121"/>
      <c r="AL285" s="121"/>
      <c r="AM285" s="121"/>
      <c r="AN285" s="121"/>
      <c r="AO285" s="121"/>
    </row>
    <row r="286" spans="1:41" ht="12.75" customHeight="1" x14ac:dyDescent="0.2">
      <c r="A286" s="121"/>
      <c r="B286" s="121"/>
      <c r="C286" s="121"/>
      <c r="D286" s="121"/>
      <c r="E286" s="121"/>
      <c r="F286" s="121"/>
      <c r="G286" s="121"/>
      <c r="H286" s="121"/>
      <c r="I286" s="121"/>
      <c r="J286" s="121"/>
      <c r="K286" s="121"/>
      <c r="L286" s="121"/>
      <c r="M286" s="121"/>
      <c r="N286" s="121"/>
      <c r="O286" s="121"/>
      <c r="P286" s="121"/>
      <c r="Q286" s="121"/>
      <c r="R286" s="121"/>
      <c r="S286" s="121"/>
      <c r="T286" s="121"/>
      <c r="U286" s="121"/>
      <c r="V286" s="121"/>
      <c r="W286" s="121"/>
      <c r="X286" s="121"/>
      <c r="Y286" s="121"/>
      <c r="Z286" s="121"/>
      <c r="AA286" s="121"/>
      <c r="AB286" s="121"/>
      <c r="AC286" s="121"/>
      <c r="AD286" s="121"/>
      <c r="AE286" s="121"/>
      <c r="AF286" s="121"/>
      <c r="AG286" s="121"/>
      <c r="AH286" s="121"/>
      <c r="AI286" s="121"/>
      <c r="AJ286" s="121"/>
      <c r="AK286" s="121"/>
      <c r="AL286" s="121"/>
      <c r="AM286" s="121"/>
      <c r="AN286" s="121"/>
      <c r="AO286" s="121"/>
    </row>
    <row r="287" spans="1:41" ht="12.75" customHeight="1" x14ac:dyDescent="0.2">
      <c r="A287" s="121"/>
      <c r="B287" s="121"/>
      <c r="C287" s="121"/>
      <c r="D287" s="121"/>
      <c r="E287" s="121"/>
      <c r="F287" s="121"/>
      <c r="G287" s="121"/>
      <c r="H287" s="121"/>
      <c r="I287" s="121"/>
      <c r="J287" s="121"/>
      <c r="K287" s="121"/>
      <c r="L287" s="121"/>
      <c r="M287" s="121"/>
      <c r="N287" s="121"/>
      <c r="O287" s="121"/>
      <c r="P287" s="121"/>
      <c r="Q287" s="121"/>
      <c r="R287" s="121"/>
      <c r="S287" s="121"/>
      <c r="T287" s="121"/>
      <c r="U287" s="121"/>
      <c r="V287" s="121"/>
      <c r="W287" s="121"/>
      <c r="X287" s="121"/>
      <c r="Y287" s="121"/>
      <c r="Z287" s="121"/>
      <c r="AA287" s="121"/>
      <c r="AB287" s="121"/>
      <c r="AC287" s="121"/>
      <c r="AD287" s="121"/>
      <c r="AE287" s="121"/>
      <c r="AF287" s="121"/>
      <c r="AG287" s="121"/>
      <c r="AH287" s="121"/>
      <c r="AI287" s="121"/>
      <c r="AJ287" s="121"/>
      <c r="AK287" s="121"/>
      <c r="AL287" s="121"/>
      <c r="AM287" s="121"/>
      <c r="AN287" s="121"/>
      <c r="AO287" s="121"/>
    </row>
    <row r="288" spans="1:41" ht="12.75" customHeight="1" x14ac:dyDescent="0.2">
      <c r="A288" s="121"/>
      <c r="B288" s="121"/>
      <c r="C288" s="121"/>
      <c r="D288" s="121"/>
      <c r="E288" s="121"/>
      <c r="F288" s="121"/>
      <c r="G288" s="121"/>
      <c r="H288" s="121"/>
      <c r="I288" s="121"/>
      <c r="J288" s="121"/>
      <c r="K288" s="121"/>
      <c r="L288" s="121"/>
      <c r="M288" s="121"/>
      <c r="N288" s="121"/>
      <c r="O288" s="121"/>
      <c r="P288" s="121"/>
      <c r="Q288" s="121"/>
      <c r="R288" s="121"/>
      <c r="S288" s="121"/>
      <c r="T288" s="121"/>
      <c r="U288" s="121"/>
      <c r="V288" s="121"/>
      <c r="W288" s="121"/>
      <c r="X288" s="121"/>
      <c r="Y288" s="121"/>
      <c r="Z288" s="121"/>
      <c r="AA288" s="121"/>
      <c r="AB288" s="121"/>
      <c r="AC288" s="121"/>
      <c r="AD288" s="121"/>
      <c r="AE288" s="121"/>
      <c r="AF288" s="121"/>
      <c r="AG288" s="121"/>
      <c r="AH288" s="121"/>
      <c r="AI288" s="121"/>
      <c r="AJ288" s="121"/>
      <c r="AK288" s="121"/>
      <c r="AL288" s="121"/>
      <c r="AM288" s="121"/>
      <c r="AN288" s="121"/>
      <c r="AO288" s="121"/>
    </row>
    <row r="289" spans="1:41" ht="12.75" customHeight="1" x14ac:dyDescent="0.2">
      <c r="A289" s="121"/>
      <c r="B289" s="121"/>
      <c r="C289" s="121"/>
      <c r="D289" s="121"/>
      <c r="E289" s="121"/>
      <c r="F289" s="121"/>
      <c r="G289" s="121"/>
      <c r="H289" s="121"/>
      <c r="I289" s="121"/>
      <c r="J289" s="121"/>
      <c r="K289" s="121"/>
      <c r="L289" s="121"/>
      <c r="M289" s="121"/>
      <c r="N289" s="121"/>
      <c r="O289" s="121"/>
      <c r="P289" s="121"/>
      <c r="Q289" s="121"/>
      <c r="R289" s="121"/>
      <c r="S289" s="121"/>
      <c r="T289" s="121"/>
      <c r="U289" s="121"/>
      <c r="V289" s="121"/>
      <c r="W289" s="121"/>
      <c r="X289" s="121"/>
      <c r="Y289" s="121"/>
      <c r="Z289" s="121"/>
      <c r="AA289" s="121"/>
      <c r="AB289" s="121"/>
      <c r="AC289" s="121"/>
      <c r="AD289" s="121"/>
      <c r="AE289" s="121"/>
      <c r="AF289" s="121"/>
      <c r="AG289" s="121"/>
      <c r="AH289" s="121"/>
      <c r="AI289" s="121"/>
      <c r="AJ289" s="121"/>
      <c r="AK289" s="121"/>
      <c r="AL289" s="121"/>
      <c r="AM289" s="121"/>
      <c r="AN289" s="121"/>
      <c r="AO289" s="121"/>
    </row>
    <row r="290" spans="1:41" ht="12.75" customHeight="1" x14ac:dyDescent="0.2">
      <c r="A290" s="121"/>
      <c r="B290" s="121"/>
      <c r="C290" s="121"/>
      <c r="D290" s="121"/>
      <c r="E290" s="121"/>
      <c r="F290" s="121"/>
      <c r="G290" s="121"/>
      <c r="H290" s="121"/>
      <c r="I290" s="121"/>
      <c r="J290" s="121"/>
      <c r="K290" s="121"/>
      <c r="L290" s="121"/>
      <c r="M290" s="121"/>
      <c r="N290" s="121"/>
      <c r="O290" s="121"/>
      <c r="P290" s="121"/>
      <c r="Q290" s="121"/>
      <c r="R290" s="121"/>
      <c r="S290" s="121"/>
      <c r="T290" s="121"/>
      <c r="U290" s="121"/>
      <c r="V290" s="121"/>
      <c r="W290" s="121"/>
      <c r="X290" s="121"/>
      <c r="Y290" s="121"/>
      <c r="Z290" s="121"/>
      <c r="AA290" s="121"/>
      <c r="AB290" s="121"/>
      <c r="AC290" s="121"/>
      <c r="AD290" s="121"/>
      <c r="AE290" s="121"/>
      <c r="AF290" s="121"/>
      <c r="AG290" s="121"/>
      <c r="AH290" s="121"/>
      <c r="AI290" s="121"/>
      <c r="AJ290" s="121"/>
      <c r="AK290" s="121"/>
      <c r="AL290" s="121"/>
      <c r="AM290" s="121"/>
      <c r="AN290" s="121"/>
      <c r="AO290" s="121"/>
    </row>
    <row r="291" spans="1:41" ht="12.75" customHeight="1" x14ac:dyDescent="0.2">
      <c r="A291" s="121"/>
      <c r="B291" s="121"/>
      <c r="C291" s="121"/>
      <c r="D291" s="121"/>
      <c r="E291" s="121"/>
      <c r="F291" s="121"/>
      <c r="G291" s="121"/>
      <c r="H291" s="121"/>
      <c r="I291" s="121"/>
      <c r="J291" s="121"/>
      <c r="K291" s="121"/>
      <c r="L291" s="121"/>
      <c r="M291" s="121"/>
      <c r="N291" s="121"/>
      <c r="O291" s="121"/>
      <c r="P291" s="121"/>
      <c r="Q291" s="121"/>
      <c r="R291" s="121"/>
      <c r="S291" s="121"/>
      <c r="T291" s="121"/>
      <c r="U291" s="121"/>
      <c r="V291" s="121"/>
      <c r="W291" s="121"/>
      <c r="X291" s="121"/>
      <c r="Y291" s="121"/>
      <c r="Z291" s="121"/>
      <c r="AA291" s="121"/>
      <c r="AB291" s="121"/>
      <c r="AC291" s="121"/>
      <c r="AD291" s="121"/>
      <c r="AE291" s="121"/>
      <c r="AF291" s="121"/>
      <c r="AG291" s="121"/>
      <c r="AH291" s="121"/>
      <c r="AI291" s="121"/>
      <c r="AJ291" s="121"/>
      <c r="AK291" s="121"/>
      <c r="AL291" s="121"/>
      <c r="AM291" s="121"/>
      <c r="AN291" s="121"/>
      <c r="AO291" s="121"/>
    </row>
    <row r="292" spans="1:41" ht="12.75" customHeight="1" x14ac:dyDescent="0.2">
      <c r="A292" s="121"/>
      <c r="B292" s="121"/>
      <c r="C292" s="121"/>
      <c r="D292" s="121"/>
      <c r="E292" s="121"/>
      <c r="F292" s="121"/>
      <c r="G292" s="121"/>
      <c r="H292" s="121"/>
      <c r="I292" s="121"/>
      <c r="J292" s="121"/>
      <c r="K292" s="121"/>
      <c r="L292" s="121"/>
      <c r="M292" s="121"/>
      <c r="N292" s="121"/>
      <c r="O292" s="121"/>
      <c r="P292" s="121"/>
      <c r="Q292" s="121"/>
      <c r="R292" s="121"/>
      <c r="S292" s="121"/>
      <c r="T292" s="121"/>
      <c r="U292" s="121"/>
      <c r="V292" s="121"/>
      <c r="W292" s="121"/>
      <c r="X292" s="121"/>
      <c r="Y292" s="121"/>
      <c r="Z292" s="121"/>
      <c r="AA292" s="121"/>
      <c r="AB292" s="121"/>
      <c r="AC292" s="121"/>
      <c r="AD292" s="121"/>
      <c r="AE292" s="121"/>
      <c r="AF292" s="121"/>
      <c r="AG292" s="121"/>
      <c r="AH292" s="121"/>
      <c r="AI292" s="121"/>
      <c r="AJ292" s="121"/>
      <c r="AK292" s="121"/>
      <c r="AL292" s="121"/>
      <c r="AM292" s="121"/>
      <c r="AN292" s="121"/>
      <c r="AO292" s="121"/>
    </row>
    <row r="293" spans="1:41" ht="12.75" customHeight="1" x14ac:dyDescent="0.2">
      <c r="A293" s="121"/>
      <c r="B293" s="121"/>
      <c r="C293" s="121"/>
      <c r="D293" s="121"/>
      <c r="E293" s="121"/>
      <c r="F293" s="121"/>
      <c r="G293" s="121"/>
      <c r="H293" s="121"/>
      <c r="I293" s="121"/>
      <c r="J293" s="121"/>
      <c r="K293" s="121"/>
      <c r="L293" s="121"/>
      <c r="M293" s="121"/>
      <c r="N293" s="121"/>
      <c r="O293" s="121"/>
      <c r="P293" s="121"/>
      <c r="Q293" s="121"/>
      <c r="R293" s="121"/>
      <c r="S293" s="121"/>
      <c r="T293" s="121"/>
      <c r="U293" s="121"/>
      <c r="V293" s="121"/>
      <c r="W293" s="121"/>
      <c r="X293" s="121"/>
      <c r="Y293" s="121"/>
      <c r="Z293" s="121"/>
      <c r="AA293" s="121"/>
      <c r="AB293" s="121"/>
      <c r="AC293" s="121"/>
      <c r="AD293" s="121"/>
      <c r="AE293" s="121"/>
      <c r="AF293" s="121"/>
      <c r="AG293" s="121"/>
      <c r="AH293" s="121"/>
      <c r="AI293" s="121"/>
      <c r="AJ293" s="121"/>
      <c r="AK293" s="121"/>
      <c r="AL293" s="121"/>
      <c r="AM293" s="121"/>
      <c r="AN293" s="121"/>
      <c r="AO293" s="121"/>
    </row>
    <row r="294" spans="1:41" ht="12.75" customHeight="1" x14ac:dyDescent="0.2">
      <c r="A294" s="121"/>
      <c r="B294" s="121"/>
      <c r="C294" s="121"/>
      <c r="D294" s="121"/>
      <c r="E294" s="121"/>
      <c r="F294" s="121"/>
      <c r="G294" s="121"/>
      <c r="H294" s="121"/>
      <c r="I294" s="121"/>
      <c r="J294" s="121"/>
      <c r="K294" s="121"/>
      <c r="L294" s="121"/>
      <c r="M294" s="121"/>
      <c r="N294" s="121"/>
      <c r="O294" s="121"/>
      <c r="P294" s="121"/>
      <c r="Q294" s="121"/>
      <c r="R294" s="121"/>
      <c r="S294" s="121"/>
      <c r="T294" s="121"/>
      <c r="U294" s="121"/>
      <c r="V294" s="121"/>
      <c r="W294" s="121"/>
      <c r="X294" s="121"/>
      <c r="Y294" s="121"/>
      <c r="Z294" s="121"/>
      <c r="AA294" s="121"/>
      <c r="AB294" s="121"/>
      <c r="AC294" s="121"/>
      <c r="AD294" s="121"/>
      <c r="AE294" s="121"/>
      <c r="AF294" s="121"/>
      <c r="AG294" s="121"/>
      <c r="AH294" s="121"/>
      <c r="AI294" s="121"/>
      <c r="AJ294" s="121"/>
      <c r="AK294" s="121"/>
      <c r="AL294" s="121"/>
      <c r="AM294" s="121"/>
      <c r="AN294" s="121"/>
      <c r="AO294" s="121"/>
    </row>
    <row r="295" spans="1:41" ht="12.75" customHeight="1" x14ac:dyDescent="0.2">
      <c r="A295" s="121"/>
      <c r="B295" s="121"/>
      <c r="C295" s="121"/>
      <c r="D295" s="121"/>
      <c r="E295" s="121"/>
      <c r="F295" s="121"/>
      <c r="G295" s="121"/>
      <c r="H295" s="121"/>
      <c r="I295" s="121"/>
      <c r="J295" s="121"/>
      <c r="K295" s="121"/>
      <c r="L295" s="121"/>
      <c r="M295" s="121"/>
      <c r="N295" s="121"/>
      <c r="O295" s="121"/>
      <c r="P295" s="121"/>
      <c r="Q295" s="121"/>
      <c r="R295" s="121"/>
      <c r="S295" s="121"/>
      <c r="T295" s="121"/>
      <c r="U295" s="121"/>
      <c r="V295" s="121"/>
      <c r="W295" s="121"/>
      <c r="X295" s="121"/>
      <c r="Y295" s="121"/>
      <c r="Z295" s="121"/>
      <c r="AA295" s="121"/>
      <c r="AB295" s="121"/>
      <c r="AC295" s="121"/>
      <c r="AD295" s="121"/>
      <c r="AE295" s="121"/>
      <c r="AF295" s="121"/>
      <c r="AG295" s="121"/>
      <c r="AH295" s="121"/>
      <c r="AI295" s="121"/>
      <c r="AJ295" s="121"/>
      <c r="AK295" s="121"/>
      <c r="AL295" s="121"/>
      <c r="AM295" s="121"/>
      <c r="AN295" s="121"/>
      <c r="AO295" s="121"/>
    </row>
    <row r="296" spans="1:41" ht="12.75" customHeight="1" x14ac:dyDescent="0.2">
      <c r="A296" s="121"/>
      <c r="B296" s="121"/>
      <c r="C296" s="121"/>
      <c r="D296" s="121"/>
      <c r="E296" s="121"/>
      <c r="F296" s="121"/>
      <c r="G296" s="121"/>
      <c r="H296" s="121"/>
      <c r="I296" s="121"/>
      <c r="J296" s="121"/>
      <c r="K296" s="121"/>
      <c r="L296" s="121"/>
      <c r="M296" s="121"/>
      <c r="N296" s="121"/>
      <c r="O296" s="121"/>
      <c r="P296" s="121"/>
      <c r="Q296" s="121"/>
      <c r="R296" s="121"/>
      <c r="S296" s="121"/>
      <c r="T296" s="121"/>
      <c r="U296" s="121"/>
      <c r="V296" s="121"/>
      <c r="W296" s="121"/>
      <c r="X296" s="121"/>
      <c r="Y296" s="121"/>
      <c r="Z296" s="121"/>
      <c r="AA296" s="121"/>
      <c r="AB296" s="121"/>
      <c r="AC296" s="121"/>
      <c r="AD296" s="121"/>
      <c r="AE296" s="121"/>
      <c r="AF296" s="121"/>
      <c r="AG296" s="121"/>
      <c r="AH296" s="121"/>
      <c r="AI296" s="121"/>
      <c r="AJ296" s="121"/>
      <c r="AK296" s="121"/>
      <c r="AL296" s="121"/>
      <c r="AM296" s="121"/>
      <c r="AN296" s="121"/>
      <c r="AO296" s="121"/>
    </row>
    <row r="297" spans="1:41" ht="12.75" customHeight="1" x14ac:dyDescent="0.2">
      <c r="A297" s="121"/>
      <c r="B297" s="121"/>
      <c r="C297" s="121"/>
      <c r="D297" s="121"/>
      <c r="E297" s="121"/>
      <c r="F297" s="121"/>
      <c r="G297" s="121"/>
      <c r="H297" s="121"/>
      <c r="I297" s="121"/>
      <c r="J297" s="121"/>
      <c r="K297" s="121"/>
      <c r="L297" s="121"/>
      <c r="M297" s="121"/>
      <c r="N297" s="121"/>
      <c r="O297" s="121"/>
      <c r="P297" s="121"/>
      <c r="Q297" s="121"/>
      <c r="R297" s="121"/>
      <c r="S297" s="121"/>
      <c r="T297" s="121"/>
      <c r="U297" s="121"/>
      <c r="V297" s="121"/>
      <c r="W297" s="121"/>
      <c r="X297" s="121"/>
      <c r="Y297" s="121"/>
      <c r="Z297" s="121"/>
      <c r="AA297" s="121"/>
      <c r="AB297" s="121"/>
      <c r="AC297" s="121"/>
      <c r="AD297" s="121"/>
      <c r="AE297" s="121"/>
      <c r="AF297" s="121"/>
      <c r="AG297" s="121"/>
      <c r="AH297" s="121"/>
      <c r="AI297" s="121"/>
      <c r="AJ297" s="121"/>
      <c r="AK297" s="121"/>
      <c r="AL297" s="121"/>
      <c r="AM297" s="121"/>
      <c r="AN297" s="121"/>
      <c r="AO297" s="121"/>
    </row>
    <row r="298" spans="1:41" ht="12.75" customHeight="1" x14ac:dyDescent="0.2">
      <c r="A298" s="121"/>
      <c r="B298" s="121"/>
      <c r="C298" s="121"/>
      <c r="D298" s="121"/>
      <c r="E298" s="121"/>
      <c r="F298" s="121"/>
      <c r="G298" s="121"/>
      <c r="H298" s="121"/>
      <c r="I298" s="121"/>
      <c r="J298" s="121"/>
      <c r="K298" s="121"/>
      <c r="L298" s="121"/>
      <c r="M298" s="121"/>
      <c r="N298" s="121"/>
      <c r="O298" s="121"/>
      <c r="P298" s="121"/>
      <c r="Q298" s="121"/>
      <c r="R298" s="121"/>
      <c r="S298" s="121"/>
      <c r="T298" s="121"/>
      <c r="U298" s="121"/>
      <c r="V298" s="121"/>
      <c r="W298" s="121"/>
      <c r="X298" s="121"/>
      <c r="Y298" s="121"/>
      <c r="Z298" s="121"/>
      <c r="AA298" s="121"/>
      <c r="AB298" s="121"/>
      <c r="AC298" s="121"/>
      <c r="AD298" s="121"/>
      <c r="AE298" s="121"/>
      <c r="AF298" s="121"/>
      <c r="AG298" s="121"/>
      <c r="AH298" s="121"/>
      <c r="AI298" s="121"/>
      <c r="AJ298" s="121"/>
      <c r="AK298" s="121"/>
      <c r="AL298" s="121"/>
      <c r="AM298" s="121"/>
      <c r="AN298" s="121"/>
      <c r="AO298" s="121"/>
    </row>
    <row r="299" spans="1:41" ht="12.75" customHeight="1" x14ac:dyDescent="0.2">
      <c r="A299" s="121"/>
      <c r="B299" s="121"/>
      <c r="C299" s="121"/>
      <c r="D299" s="121"/>
      <c r="E299" s="121"/>
      <c r="F299" s="121"/>
      <c r="G299" s="121"/>
      <c r="H299" s="121"/>
      <c r="I299" s="121"/>
      <c r="J299" s="121"/>
      <c r="K299" s="121"/>
      <c r="L299" s="121"/>
      <c r="M299" s="121"/>
      <c r="N299" s="121"/>
      <c r="O299" s="121"/>
      <c r="P299" s="121"/>
      <c r="Q299" s="121"/>
      <c r="R299" s="121"/>
      <c r="S299" s="121"/>
      <c r="T299" s="121"/>
      <c r="U299" s="121"/>
      <c r="V299" s="121"/>
      <c r="W299" s="121"/>
      <c r="X299" s="121"/>
      <c r="Y299" s="121"/>
      <c r="Z299" s="121"/>
      <c r="AA299" s="121"/>
      <c r="AB299" s="121"/>
      <c r="AC299" s="121"/>
      <c r="AD299" s="121"/>
      <c r="AE299" s="121"/>
      <c r="AF299" s="121"/>
      <c r="AG299" s="121"/>
      <c r="AH299" s="121"/>
      <c r="AI299" s="121"/>
      <c r="AJ299" s="121"/>
      <c r="AK299" s="121"/>
      <c r="AL299" s="121"/>
      <c r="AM299" s="121"/>
      <c r="AN299" s="121"/>
      <c r="AO299" s="121"/>
    </row>
    <row r="300" spans="1:41" ht="12.75" customHeight="1" x14ac:dyDescent="0.2">
      <c r="A300" s="121"/>
      <c r="B300" s="121"/>
      <c r="C300" s="121"/>
      <c r="D300" s="121"/>
      <c r="E300" s="121"/>
      <c r="F300" s="121"/>
      <c r="G300" s="121"/>
      <c r="H300" s="121"/>
      <c r="I300" s="121"/>
      <c r="J300" s="121"/>
      <c r="K300" s="121"/>
      <c r="L300" s="121"/>
      <c r="M300" s="121"/>
      <c r="N300" s="121"/>
      <c r="O300" s="121"/>
      <c r="P300" s="121"/>
      <c r="Q300" s="121"/>
      <c r="R300" s="121"/>
      <c r="S300" s="121"/>
      <c r="T300" s="121"/>
      <c r="U300" s="121"/>
      <c r="V300" s="121"/>
      <c r="W300" s="121"/>
      <c r="X300" s="121"/>
      <c r="Y300" s="121"/>
      <c r="Z300" s="121"/>
      <c r="AA300" s="121"/>
      <c r="AB300" s="121"/>
      <c r="AC300" s="121"/>
      <c r="AD300" s="121"/>
      <c r="AE300" s="121"/>
      <c r="AF300" s="121"/>
      <c r="AG300" s="121"/>
      <c r="AH300" s="121"/>
      <c r="AI300" s="121"/>
      <c r="AJ300" s="121"/>
      <c r="AK300" s="121"/>
      <c r="AL300" s="121"/>
      <c r="AM300" s="121"/>
      <c r="AN300" s="121"/>
      <c r="AO300" s="121"/>
    </row>
    <row r="301" spans="1:41" ht="12.75" customHeight="1" x14ac:dyDescent="0.2">
      <c r="A301" s="121"/>
      <c r="B301" s="121"/>
      <c r="C301" s="121"/>
      <c r="D301" s="121"/>
      <c r="E301" s="121"/>
      <c r="F301" s="121"/>
      <c r="G301" s="121"/>
      <c r="H301" s="121"/>
      <c r="I301" s="121"/>
      <c r="J301" s="121"/>
      <c r="K301" s="121"/>
      <c r="L301" s="121"/>
      <c r="M301" s="121"/>
      <c r="N301" s="121"/>
      <c r="O301" s="121"/>
      <c r="P301" s="121"/>
      <c r="Q301" s="121"/>
      <c r="R301" s="121"/>
      <c r="S301" s="121"/>
      <c r="T301" s="121"/>
      <c r="U301" s="121"/>
      <c r="V301" s="121"/>
      <c r="W301" s="121"/>
      <c r="X301" s="121"/>
      <c r="Y301" s="121"/>
      <c r="Z301" s="121"/>
      <c r="AA301" s="121"/>
      <c r="AB301" s="121"/>
      <c r="AC301" s="121"/>
      <c r="AD301" s="121"/>
      <c r="AE301" s="121"/>
      <c r="AF301" s="121"/>
      <c r="AG301" s="121"/>
      <c r="AH301" s="121"/>
      <c r="AI301" s="121"/>
      <c r="AJ301" s="121"/>
      <c r="AK301" s="121"/>
      <c r="AL301" s="121"/>
      <c r="AM301" s="121"/>
      <c r="AN301" s="121"/>
      <c r="AO301" s="121"/>
    </row>
    <row r="302" spans="1:41" ht="12.75" customHeight="1" x14ac:dyDescent="0.2">
      <c r="A302" s="121"/>
      <c r="B302" s="121"/>
      <c r="C302" s="121"/>
      <c r="D302" s="121"/>
      <c r="E302" s="121"/>
      <c r="F302" s="121"/>
      <c r="G302" s="121"/>
      <c r="H302" s="121"/>
      <c r="I302" s="121"/>
      <c r="J302" s="121"/>
      <c r="K302" s="121"/>
      <c r="L302" s="121"/>
      <c r="M302" s="121"/>
      <c r="N302" s="121"/>
      <c r="O302" s="121"/>
      <c r="P302" s="121"/>
      <c r="Q302" s="121"/>
      <c r="R302" s="121"/>
      <c r="S302" s="121"/>
      <c r="T302" s="121"/>
      <c r="U302" s="121"/>
      <c r="V302" s="121"/>
      <c r="W302" s="121"/>
      <c r="X302" s="121"/>
      <c r="Y302" s="121"/>
      <c r="Z302" s="121"/>
      <c r="AA302" s="121"/>
      <c r="AB302" s="121"/>
      <c r="AC302" s="121"/>
      <c r="AD302" s="121"/>
      <c r="AE302" s="121"/>
      <c r="AF302" s="121"/>
      <c r="AG302" s="121"/>
      <c r="AH302" s="121"/>
      <c r="AI302" s="121"/>
      <c r="AJ302" s="121"/>
      <c r="AK302" s="121"/>
      <c r="AL302" s="121"/>
      <c r="AM302" s="121"/>
      <c r="AN302" s="121"/>
      <c r="AO302" s="121"/>
    </row>
    <row r="303" spans="1:41" ht="12.75" customHeight="1" x14ac:dyDescent="0.2">
      <c r="A303" s="121"/>
      <c r="B303" s="121"/>
      <c r="C303" s="121"/>
      <c r="D303" s="121"/>
      <c r="E303" s="121"/>
      <c r="F303" s="121"/>
      <c r="G303" s="121"/>
      <c r="H303" s="121"/>
      <c r="I303" s="121"/>
      <c r="J303" s="121"/>
      <c r="K303" s="121"/>
      <c r="L303" s="121"/>
      <c r="M303" s="121"/>
      <c r="N303" s="121"/>
      <c r="O303" s="121"/>
      <c r="P303" s="121"/>
      <c r="Q303" s="121"/>
      <c r="R303" s="121"/>
      <c r="S303" s="121"/>
      <c r="T303" s="121"/>
      <c r="U303" s="121"/>
      <c r="V303" s="121"/>
      <c r="W303" s="121"/>
      <c r="X303" s="121"/>
      <c r="Y303" s="121"/>
      <c r="Z303" s="121"/>
      <c r="AA303" s="121"/>
      <c r="AB303" s="121"/>
      <c r="AC303" s="121"/>
      <c r="AD303" s="121"/>
      <c r="AE303" s="121"/>
      <c r="AF303" s="121"/>
      <c r="AG303" s="121"/>
      <c r="AH303" s="121"/>
      <c r="AI303" s="121"/>
      <c r="AJ303" s="121"/>
      <c r="AK303" s="121"/>
      <c r="AL303" s="121"/>
      <c r="AM303" s="121"/>
      <c r="AN303" s="121"/>
      <c r="AO303" s="121"/>
    </row>
    <row r="304" spans="1:41" ht="12.75" customHeight="1" x14ac:dyDescent="0.2">
      <c r="A304" s="121"/>
      <c r="B304" s="121"/>
      <c r="C304" s="121"/>
      <c r="D304" s="121"/>
      <c r="E304" s="121"/>
      <c r="F304" s="121"/>
      <c r="G304" s="121"/>
      <c r="H304" s="121"/>
      <c r="I304" s="121"/>
      <c r="J304" s="121"/>
      <c r="K304" s="121"/>
      <c r="L304" s="121"/>
      <c r="M304" s="121"/>
      <c r="N304" s="121"/>
      <c r="O304" s="121"/>
      <c r="P304" s="121"/>
      <c r="Q304" s="121"/>
      <c r="R304" s="121"/>
      <c r="S304" s="121"/>
      <c r="T304" s="121"/>
      <c r="U304" s="121"/>
      <c r="V304" s="121"/>
      <c r="W304" s="121"/>
      <c r="X304" s="121"/>
      <c r="Y304" s="121"/>
      <c r="Z304" s="121"/>
      <c r="AA304" s="121"/>
      <c r="AB304" s="121"/>
      <c r="AC304" s="121"/>
      <c r="AD304" s="121"/>
      <c r="AE304" s="121"/>
      <c r="AF304" s="121"/>
      <c r="AG304" s="121"/>
      <c r="AH304" s="121"/>
      <c r="AI304" s="121"/>
      <c r="AJ304" s="121"/>
      <c r="AK304" s="121"/>
      <c r="AL304" s="121"/>
      <c r="AM304" s="121"/>
      <c r="AN304" s="121"/>
      <c r="AO304" s="121"/>
    </row>
    <row r="305" spans="1:41" ht="12.75" customHeight="1" x14ac:dyDescent="0.2">
      <c r="A305" s="121"/>
      <c r="B305" s="121"/>
      <c r="C305" s="121"/>
      <c r="D305" s="121"/>
      <c r="E305" s="121"/>
      <c r="F305" s="121"/>
      <c r="G305" s="121"/>
      <c r="H305" s="121"/>
      <c r="I305" s="121"/>
      <c r="J305" s="121"/>
      <c r="K305" s="121"/>
      <c r="L305" s="121"/>
      <c r="M305" s="121"/>
      <c r="N305" s="121"/>
      <c r="O305" s="121"/>
      <c r="P305" s="121"/>
      <c r="Q305" s="121"/>
      <c r="R305" s="121"/>
      <c r="S305" s="121"/>
      <c r="T305" s="121"/>
      <c r="U305" s="121"/>
      <c r="V305" s="121"/>
      <c r="W305" s="121"/>
      <c r="X305" s="121"/>
      <c r="Y305" s="121"/>
      <c r="Z305" s="121"/>
      <c r="AA305" s="121"/>
      <c r="AB305" s="121"/>
      <c r="AC305" s="121"/>
      <c r="AD305" s="121"/>
      <c r="AE305" s="121"/>
      <c r="AF305" s="121"/>
      <c r="AG305" s="121"/>
      <c r="AH305" s="121"/>
      <c r="AI305" s="121"/>
      <c r="AJ305" s="121"/>
      <c r="AK305" s="121"/>
      <c r="AL305" s="121"/>
      <c r="AM305" s="121"/>
      <c r="AN305" s="121"/>
      <c r="AO305" s="121"/>
    </row>
    <row r="306" spans="1:41" ht="12.75" customHeight="1" x14ac:dyDescent="0.2">
      <c r="A306" s="121"/>
      <c r="B306" s="121"/>
      <c r="C306" s="121"/>
      <c r="D306" s="121"/>
      <c r="E306" s="121"/>
      <c r="F306" s="121"/>
      <c r="G306" s="121"/>
      <c r="H306" s="121"/>
      <c r="I306" s="121"/>
      <c r="J306" s="121"/>
      <c r="K306" s="121"/>
      <c r="L306" s="121"/>
      <c r="M306" s="121"/>
      <c r="N306" s="121"/>
      <c r="O306" s="121"/>
      <c r="P306" s="121"/>
      <c r="Q306" s="121"/>
      <c r="R306" s="121"/>
      <c r="S306" s="121"/>
      <c r="T306" s="121"/>
      <c r="U306" s="121"/>
      <c r="V306" s="121"/>
      <c r="W306" s="121"/>
      <c r="X306" s="121"/>
      <c r="Y306" s="121"/>
      <c r="Z306" s="121"/>
      <c r="AA306" s="121"/>
      <c r="AB306" s="121"/>
      <c r="AC306" s="121"/>
      <c r="AD306" s="121"/>
      <c r="AE306" s="121"/>
      <c r="AF306" s="121"/>
      <c r="AG306" s="121"/>
      <c r="AH306" s="121"/>
      <c r="AI306" s="121"/>
      <c r="AJ306" s="121"/>
      <c r="AK306" s="121"/>
      <c r="AL306" s="121"/>
      <c r="AM306" s="121"/>
      <c r="AN306" s="121"/>
      <c r="AO306" s="121"/>
    </row>
    <row r="307" spans="1:41" ht="12.75" customHeight="1" x14ac:dyDescent="0.2">
      <c r="A307" s="121"/>
      <c r="B307" s="121"/>
      <c r="C307" s="121"/>
      <c r="D307" s="121"/>
      <c r="E307" s="121"/>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row>
    <row r="308" spans="1:41" ht="12.75" customHeight="1" x14ac:dyDescent="0.2">
      <c r="A308" s="121"/>
      <c r="B308" s="121"/>
      <c r="C308" s="121"/>
      <c r="D308" s="121"/>
      <c r="E308" s="121"/>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row>
    <row r="309" spans="1:41" ht="12.75" customHeight="1" x14ac:dyDescent="0.2">
      <c r="A309" s="121"/>
      <c r="B309" s="121"/>
      <c r="C309" s="121"/>
      <c r="D309" s="121"/>
      <c r="E309" s="121"/>
      <c r="F309" s="121"/>
      <c r="G309" s="121"/>
      <c r="H309" s="121"/>
      <c r="I309" s="121"/>
      <c r="J309" s="121"/>
      <c r="K309" s="121"/>
      <c r="L309" s="121"/>
      <c r="M309" s="121"/>
      <c r="N309" s="121"/>
      <c r="O309" s="121"/>
      <c r="P309" s="121"/>
      <c r="Q309" s="121"/>
      <c r="R309" s="121"/>
      <c r="S309" s="121"/>
      <c r="T309" s="121"/>
      <c r="U309" s="121"/>
      <c r="V309" s="121"/>
      <c r="W309" s="121"/>
      <c r="X309" s="121"/>
      <c r="Y309" s="121"/>
      <c r="Z309" s="121"/>
      <c r="AA309" s="121"/>
      <c r="AB309" s="121"/>
      <c r="AC309" s="121"/>
      <c r="AD309" s="121"/>
      <c r="AE309" s="121"/>
      <c r="AF309" s="121"/>
      <c r="AG309" s="121"/>
      <c r="AH309" s="121"/>
      <c r="AI309" s="121"/>
      <c r="AJ309" s="121"/>
      <c r="AK309" s="121"/>
      <c r="AL309" s="121"/>
      <c r="AM309" s="121"/>
      <c r="AN309" s="121"/>
      <c r="AO309" s="121"/>
    </row>
    <row r="310" spans="1:41" ht="12.75" customHeight="1" x14ac:dyDescent="0.2">
      <c r="A310" s="121"/>
      <c r="B310" s="121"/>
      <c r="C310" s="121"/>
      <c r="D310" s="121"/>
      <c r="E310" s="121"/>
      <c r="F310" s="121"/>
      <c r="G310" s="121"/>
      <c r="H310" s="121"/>
      <c r="I310" s="121"/>
      <c r="J310" s="121"/>
      <c r="K310" s="121"/>
      <c r="L310" s="121"/>
      <c r="M310" s="121"/>
      <c r="N310" s="121"/>
      <c r="O310" s="121"/>
      <c r="P310" s="121"/>
      <c r="Q310" s="121"/>
      <c r="R310" s="121"/>
      <c r="S310" s="121"/>
      <c r="T310" s="121"/>
      <c r="U310" s="121"/>
      <c r="V310" s="121"/>
      <c r="W310" s="121"/>
      <c r="X310" s="121"/>
      <c r="Y310" s="121"/>
      <c r="Z310" s="121"/>
      <c r="AA310" s="121"/>
      <c r="AB310" s="121"/>
      <c r="AC310" s="121"/>
      <c r="AD310" s="121"/>
      <c r="AE310" s="121"/>
      <c r="AF310" s="121"/>
      <c r="AG310" s="121"/>
      <c r="AH310" s="121"/>
      <c r="AI310" s="121"/>
      <c r="AJ310" s="121"/>
      <c r="AK310" s="121"/>
      <c r="AL310" s="121"/>
      <c r="AM310" s="121"/>
      <c r="AN310" s="121"/>
      <c r="AO310" s="121"/>
    </row>
    <row r="311" spans="1:41" ht="12.75" customHeight="1" x14ac:dyDescent="0.2">
      <c r="A311" s="121"/>
      <c r="B311" s="121"/>
      <c r="C311" s="121"/>
      <c r="D311" s="121"/>
      <c r="E311" s="121"/>
      <c r="F311" s="121"/>
      <c r="G311" s="121"/>
      <c r="H311" s="121"/>
      <c r="I311" s="121"/>
      <c r="J311" s="121"/>
      <c r="K311" s="121"/>
      <c r="L311" s="121"/>
      <c r="M311" s="121"/>
      <c r="N311" s="121"/>
      <c r="O311" s="121"/>
      <c r="P311" s="121"/>
      <c r="Q311" s="121"/>
      <c r="R311" s="121"/>
      <c r="S311" s="121"/>
      <c r="T311" s="121"/>
      <c r="U311" s="121"/>
      <c r="V311" s="121"/>
      <c r="W311" s="121"/>
      <c r="X311" s="121"/>
      <c r="Y311" s="121"/>
      <c r="Z311" s="121"/>
      <c r="AA311" s="121"/>
      <c r="AB311" s="121"/>
      <c r="AC311" s="121"/>
      <c r="AD311" s="121"/>
      <c r="AE311" s="121"/>
      <c r="AF311" s="121"/>
      <c r="AG311" s="121"/>
      <c r="AH311" s="121"/>
      <c r="AI311" s="121"/>
      <c r="AJ311" s="121"/>
      <c r="AK311" s="121"/>
      <c r="AL311" s="121"/>
      <c r="AM311" s="121"/>
      <c r="AN311" s="121"/>
      <c r="AO311" s="121"/>
    </row>
    <row r="312" spans="1:41" ht="12.75" customHeight="1" x14ac:dyDescent="0.2">
      <c r="A312" s="121"/>
      <c r="B312" s="121"/>
      <c r="C312" s="121"/>
      <c r="D312" s="121"/>
      <c r="E312" s="121"/>
      <c r="F312" s="121"/>
      <c r="G312" s="121"/>
      <c r="H312" s="121"/>
      <c r="I312" s="121"/>
      <c r="J312" s="121"/>
      <c r="K312" s="121"/>
      <c r="L312" s="121"/>
      <c r="M312" s="121"/>
      <c r="N312" s="121"/>
      <c r="O312" s="121"/>
      <c r="P312" s="121"/>
      <c r="Q312" s="121"/>
      <c r="R312" s="121"/>
      <c r="S312" s="121"/>
      <c r="T312" s="121"/>
      <c r="U312" s="121"/>
      <c r="V312" s="121"/>
      <c r="W312" s="121"/>
      <c r="X312" s="121"/>
      <c r="Y312" s="121"/>
      <c r="Z312" s="121"/>
      <c r="AA312" s="121"/>
      <c r="AB312" s="121"/>
      <c r="AC312" s="121"/>
      <c r="AD312" s="121"/>
      <c r="AE312" s="121"/>
      <c r="AF312" s="121"/>
      <c r="AG312" s="121"/>
      <c r="AH312" s="121"/>
      <c r="AI312" s="121"/>
      <c r="AJ312" s="121"/>
      <c r="AK312" s="121"/>
      <c r="AL312" s="121"/>
      <c r="AM312" s="121"/>
      <c r="AN312" s="121"/>
      <c r="AO312" s="121"/>
    </row>
    <row r="313" spans="1:41" ht="12.75" customHeight="1" x14ac:dyDescent="0.2">
      <c r="A313" s="121"/>
      <c r="B313" s="121"/>
      <c r="C313" s="121"/>
      <c r="D313" s="121"/>
      <c r="E313" s="121"/>
      <c r="F313" s="121"/>
      <c r="G313" s="121"/>
      <c r="H313" s="121"/>
      <c r="I313" s="121"/>
      <c r="J313" s="121"/>
      <c r="K313" s="121"/>
      <c r="L313" s="121"/>
      <c r="M313" s="121"/>
      <c r="N313" s="121"/>
      <c r="O313" s="121"/>
      <c r="P313" s="121"/>
      <c r="Q313" s="121"/>
      <c r="R313" s="121"/>
      <c r="S313" s="121"/>
      <c r="T313" s="121"/>
      <c r="U313" s="121"/>
      <c r="V313" s="121"/>
      <c r="W313" s="121"/>
      <c r="X313" s="121"/>
      <c r="Y313" s="121"/>
      <c r="Z313" s="121"/>
      <c r="AA313" s="121"/>
      <c r="AB313" s="121"/>
      <c r="AC313" s="121"/>
      <c r="AD313" s="121"/>
      <c r="AE313" s="121"/>
      <c r="AF313" s="121"/>
      <c r="AG313" s="121"/>
      <c r="AH313" s="121"/>
      <c r="AI313" s="121"/>
      <c r="AJ313" s="121"/>
      <c r="AK313" s="121"/>
      <c r="AL313" s="121"/>
      <c r="AM313" s="121"/>
      <c r="AN313" s="121"/>
      <c r="AO313" s="121"/>
    </row>
    <row r="314" spans="1:41" ht="12.75" customHeight="1" x14ac:dyDescent="0.2">
      <c r="A314" s="121"/>
      <c r="B314" s="121"/>
      <c r="C314" s="121"/>
      <c r="D314" s="121"/>
      <c r="E314" s="121"/>
      <c r="F314" s="121"/>
      <c r="G314" s="121"/>
      <c r="H314" s="121"/>
      <c r="I314" s="121"/>
      <c r="J314" s="121"/>
      <c r="K314" s="121"/>
      <c r="L314" s="121"/>
      <c r="M314" s="121"/>
      <c r="N314" s="121"/>
      <c r="O314" s="121"/>
      <c r="P314" s="121"/>
      <c r="Q314" s="121"/>
      <c r="R314" s="121"/>
      <c r="S314" s="121"/>
      <c r="T314" s="121"/>
      <c r="U314" s="121"/>
      <c r="V314" s="121"/>
      <c r="W314" s="121"/>
      <c r="X314" s="121"/>
      <c r="Y314" s="121"/>
      <c r="Z314" s="121"/>
      <c r="AA314" s="121"/>
      <c r="AB314" s="121"/>
      <c r="AC314" s="121"/>
      <c r="AD314" s="121"/>
      <c r="AE314" s="121"/>
      <c r="AF314" s="121"/>
      <c r="AG314" s="121"/>
      <c r="AH314" s="121"/>
      <c r="AI314" s="121"/>
      <c r="AJ314" s="121"/>
      <c r="AK314" s="121"/>
      <c r="AL314" s="121"/>
      <c r="AM314" s="121"/>
      <c r="AN314" s="121"/>
      <c r="AO314" s="121"/>
    </row>
    <row r="315" spans="1:41" ht="12.75" customHeight="1" x14ac:dyDescent="0.2">
      <c r="A315" s="121"/>
      <c r="B315" s="121"/>
      <c r="C315" s="121"/>
      <c r="D315" s="121"/>
      <c r="E315" s="121"/>
      <c r="F315" s="121"/>
      <c r="G315" s="121"/>
      <c r="H315" s="121"/>
      <c r="I315" s="121"/>
      <c r="J315" s="121"/>
      <c r="K315" s="121"/>
      <c r="L315" s="121"/>
      <c r="M315" s="121"/>
      <c r="N315" s="121"/>
      <c r="O315" s="121"/>
      <c r="P315" s="121"/>
      <c r="Q315" s="121"/>
      <c r="R315" s="121"/>
      <c r="S315" s="121"/>
      <c r="T315" s="121"/>
      <c r="U315" s="121"/>
      <c r="V315" s="121"/>
      <c r="W315" s="121"/>
      <c r="X315" s="121"/>
      <c r="Y315" s="121"/>
      <c r="Z315" s="121"/>
      <c r="AA315" s="121"/>
      <c r="AB315" s="121"/>
      <c r="AC315" s="121"/>
      <c r="AD315" s="121"/>
      <c r="AE315" s="121"/>
      <c r="AF315" s="121"/>
      <c r="AG315" s="121"/>
      <c r="AH315" s="121"/>
      <c r="AI315" s="121"/>
      <c r="AJ315" s="121"/>
      <c r="AK315" s="121"/>
      <c r="AL315" s="121"/>
      <c r="AM315" s="121"/>
      <c r="AN315" s="121"/>
      <c r="AO315" s="121"/>
    </row>
    <row r="316" spans="1:41" ht="12.75" customHeight="1" x14ac:dyDescent="0.2">
      <c r="A316" s="121"/>
      <c r="B316" s="121"/>
      <c r="C316" s="121"/>
      <c r="D316" s="121"/>
      <c r="E316" s="121"/>
      <c r="F316" s="121"/>
      <c r="G316" s="121"/>
      <c r="H316" s="121"/>
      <c r="I316" s="121"/>
      <c r="J316" s="121"/>
      <c r="K316" s="121"/>
      <c r="L316" s="121"/>
      <c r="M316" s="121"/>
      <c r="N316" s="121"/>
      <c r="O316" s="121"/>
      <c r="P316" s="121"/>
      <c r="Q316" s="121"/>
      <c r="R316" s="121"/>
      <c r="S316" s="121"/>
      <c r="T316" s="121"/>
      <c r="U316" s="121"/>
      <c r="V316" s="121"/>
      <c r="W316" s="121"/>
      <c r="X316" s="121"/>
      <c r="Y316" s="121"/>
      <c r="Z316" s="121"/>
      <c r="AA316" s="121"/>
      <c r="AB316" s="121"/>
      <c r="AC316" s="121"/>
      <c r="AD316" s="121"/>
      <c r="AE316" s="121"/>
      <c r="AF316" s="121"/>
      <c r="AG316" s="121"/>
      <c r="AH316" s="121"/>
      <c r="AI316" s="121"/>
      <c r="AJ316" s="121"/>
      <c r="AK316" s="121"/>
      <c r="AL316" s="121"/>
      <c r="AM316" s="121"/>
      <c r="AN316" s="121"/>
      <c r="AO316" s="121"/>
    </row>
    <row r="317" spans="1:41" ht="12.75" customHeight="1" x14ac:dyDescent="0.2">
      <c r="A317" s="121"/>
      <c r="B317" s="121"/>
      <c r="C317" s="121"/>
      <c r="D317" s="121"/>
      <c r="E317" s="121"/>
      <c r="F317" s="121"/>
      <c r="G317" s="121"/>
      <c r="H317" s="121"/>
      <c r="I317" s="121"/>
      <c r="J317" s="121"/>
      <c r="K317" s="121"/>
      <c r="L317" s="121"/>
      <c r="M317" s="121"/>
      <c r="N317" s="121"/>
      <c r="O317" s="121"/>
      <c r="P317" s="121"/>
      <c r="Q317" s="121"/>
      <c r="R317" s="121"/>
      <c r="S317" s="121"/>
      <c r="T317" s="121"/>
      <c r="U317" s="121"/>
      <c r="V317" s="121"/>
      <c r="W317" s="121"/>
      <c r="X317" s="121"/>
      <c r="Y317" s="121"/>
      <c r="Z317" s="121"/>
      <c r="AA317" s="121"/>
      <c r="AB317" s="121"/>
      <c r="AC317" s="121"/>
      <c r="AD317" s="121"/>
      <c r="AE317" s="121"/>
      <c r="AF317" s="121"/>
      <c r="AG317" s="121"/>
      <c r="AH317" s="121"/>
      <c r="AI317" s="121"/>
      <c r="AJ317" s="121"/>
      <c r="AK317" s="121"/>
      <c r="AL317" s="121"/>
      <c r="AM317" s="121"/>
      <c r="AN317" s="121"/>
      <c r="AO317" s="121"/>
    </row>
    <row r="318" spans="1:41" ht="12.75" customHeight="1" x14ac:dyDescent="0.2">
      <c r="A318" s="121"/>
      <c r="B318" s="121"/>
      <c r="C318" s="121"/>
      <c r="D318" s="121"/>
      <c r="E318" s="121"/>
      <c r="F318" s="121"/>
      <c r="G318" s="121"/>
      <c r="H318" s="121"/>
      <c r="I318" s="121"/>
      <c r="J318" s="121"/>
      <c r="K318" s="121"/>
      <c r="L318" s="121"/>
      <c r="M318" s="121"/>
      <c r="N318" s="121"/>
      <c r="O318" s="121"/>
      <c r="P318" s="121"/>
      <c r="Q318" s="121"/>
      <c r="R318" s="121"/>
      <c r="S318" s="121"/>
      <c r="T318" s="121"/>
      <c r="U318" s="121"/>
      <c r="V318" s="121"/>
      <c r="W318" s="121"/>
      <c r="X318" s="121"/>
      <c r="Y318" s="121"/>
      <c r="Z318" s="121"/>
      <c r="AA318" s="121"/>
      <c r="AB318" s="121"/>
      <c r="AC318" s="121"/>
      <c r="AD318" s="121"/>
      <c r="AE318" s="121"/>
      <c r="AF318" s="121"/>
      <c r="AG318" s="121"/>
      <c r="AH318" s="121"/>
      <c r="AI318" s="121"/>
      <c r="AJ318" s="121"/>
      <c r="AK318" s="121"/>
      <c r="AL318" s="121"/>
      <c r="AM318" s="121"/>
      <c r="AN318" s="121"/>
      <c r="AO318" s="121"/>
    </row>
    <row r="319" spans="1:41" ht="12.75" customHeight="1" x14ac:dyDescent="0.2">
      <c r="A319" s="121"/>
      <c r="B319" s="121"/>
      <c r="C319" s="121"/>
      <c r="D319" s="121"/>
      <c r="E319" s="121"/>
      <c r="F319" s="121"/>
      <c r="G319" s="121"/>
      <c r="H319" s="121"/>
      <c r="I319" s="121"/>
      <c r="J319" s="121"/>
      <c r="K319" s="121"/>
      <c r="L319" s="121"/>
      <c r="M319" s="121"/>
      <c r="N319" s="121"/>
      <c r="O319" s="121"/>
      <c r="P319" s="121"/>
      <c r="Q319" s="121"/>
      <c r="R319" s="121"/>
      <c r="S319" s="121"/>
      <c r="T319" s="121"/>
      <c r="U319" s="121"/>
      <c r="V319" s="121"/>
      <c r="W319" s="121"/>
      <c r="X319" s="121"/>
      <c r="Y319" s="121"/>
      <c r="Z319" s="121"/>
      <c r="AA319" s="121"/>
      <c r="AB319" s="121"/>
      <c r="AC319" s="121"/>
      <c r="AD319" s="121"/>
      <c r="AE319" s="121"/>
      <c r="AF319" s="121"/>
      <c r="AG319" s="121"/>
      <c r="AH319" s="121"/>
      <c r="AI319" s="121"/>
      <c r="AJ319" s="121"/>
      <c r="AK319" s="121"/>
      <c r="AL319" s="121"/>
      <c r="AM319" s="121"/>
      <c r="AN319" s="121"/>
      <c r="AO319" s="121"/>
    </row>
    <row r="320" spans="1:41" ht="12.75" customHeight="1" x14ac:dyDescent="0.2">
      <c r="A320" s="121"/>
      <c r="B320" s="121"/>
      <c r="C320" s="121"/>
      <c r="D320" s="121"/>
      <c r="E320" s="121"/>
      <c r="F320" s="121"/>
      <c r="G320" s="121"/>
      <c r="H320" s="121"/>
      <c r="I320" s="121"/>
      <c r="J320" s="121"/>
      <c r="K320" s="121"/>
      <c r="L320" s="121"/>
      <c r="M320" s="121"/>
      <c r="N320" s="121"/>
      <c r="O320" s="121"/>
      <c r="P320" s="121"/>
      <c r="Q320" s="121"/>
      <c r="R320" s="121"/>
      <c r="S320" s="121"/>
      <c r="T320" s="121"/>
      <c r="U320" s="121"/>
      <c r="V320" s="121"/>
      <c r="W320" s="121"/>
      <c r="X320" s="121"/>
      <c r="Y320" s="121"/>
      <c r="Z320" s="121"/>
      <c r="AA320" s="121"/>
      <c r="AB320" s="121"/>
      <c r="AC320" s="121"/>
      <c r="AD320" s="121"/>
      <c r="AE320" s="121"/>
      <c r="AF320" s="121"/>
      <c r="AG320" s="121"/>
      <c r="AH320" s="121"/>
      <c r="AI320" s="121"/>
      <c r="AJ320" s="121"/>
      <c r="AK320" s="121"/>
      <c r="AL320" s="121"/>
      <c r="AM320" s="121"/>
      <c r="AN320" s="121"/>
      <c r="AO320" s="121"/>
    </row>
    <row r="321" spans="1:41" ht="12.75" customHeight="1" x14ac:dyDescent="0.2">
      <c r="A321" s="121"/>
      <c r="B321" s="121"/>
      <c r="C321" s="121"/>
      <c r="D321" s="121"/>
      <c r="E321" s="121"/>
      <c r="F321" s="121"/>
      <c r="G321" s="121"/>
      <c r="H321" s="121"/>
      <c r="I321" s="121"/>
      <c r="J321" s="121"/>
      <c r="K321" s="121"/>
      <c r="L321" s="121"/>
      <c r="M321" s="121"/>
      <c r="N321" s="121"/>
      <c r="O321" s="121"/>
      <c r="P321" s="121"/>
      <c r="Q321" s="121"/>
      <c r="R321" s="121"/>
      <c r="S321" s="121"/>
      <c r="T321" s="121"/>
      <c r="U321" s="121"/>
      <c r="V321" s="121"/>
      <c r="W321" s="121"/>
      <c r="X321" s="121"/>
      <c r="Y321" s="121"/>
      <c r="Z321" s="121"/>
      <c r="AA321" s="121"/>
      <c r="AB321" s="121"/>
      <c r="AC321" s="121"/>
      <c r="AD321" s="121"/>
      <c r="AE321" s="121"/>
      <c r="AF321" s="121"/>
      <c r="AG321" s="121"/>
      <c r="AH321" s="121"/>
      <c r="AI321" s="121"/>
      <c r="AJ321" s="121"/>
      <c r="AK321" s="121"/>
      <c r="AL321" s="121"/>
      <c r="AM321" s="121"/>
      <c r="AN321" s="121"/>
      <c r="AO321" s="121"/>
    </row>
    <row r="322" spans="1:41" ht="12.75" customHeight="1" x14ac:dyDescent="0.2">
      <c r="A322" s="121"/>
      <c r="B322" s="121"/>
      <c r="C322" s="121"/>
      <c r="D322" s="121"/>
      <c r="E322" s="121"/>
      <c r="F322" s="121"/>
      <c r="G322" s="121"/>
      <c r="H322" s="121"/>
      <c r="I322" s="121"/>
      <c r="J322" s="121"/>
      <c r="K322" s="121"/>
      <c r="L322" s="121"/>
      <c r="M322" s="121"/>
      <c r="N322" s="121"/>
      <c r="O322" s="121"/>
      <c r="P322" s="121"/>
      <c r="Q322" s="121"/>
      <c r="R322" s="121"/>
      <c r="S322" s="121"/>
      <c r="T322" s="121"/>
      <c r="U322" s="121"/>
      <c r="V322" s="121"/>
      <c r="W322" s="121"/>
      <c r="X322" s="121"/>
      <c r="Y322" s="121"/>
      <c r="Z322" s="121"/>
      <c r="AA322" s="121"/>
      <c r="AB322" s="121"/>
      <c r="AC322" s="121"/>
      <c r="AD322" s="121"/>
      <c r="AE322" s="121"/>
      <c r="AF322" s="121"/>
      <c r="AG322" s="121"/>
      <c r="AH322" s="121"/>
      <c r="AI322" s="121"/>
      <c r="AJ322" s="121"/>
      <c r="AK322" s="121"/>
      <c r="AL322" s="121"/>
      <c r="AM322" s="121"/>
      <c r="AN322" s="121"/>
      <c r="AO322" s="121"/>
    </row>
    <row r="323" spans="1:41" ht="12.75" customHeight="1" x14ac:dyDescent="0.2">
      <c r="A323" s="121"/>
      <c r="B323" s="121"/>
      <c r="C323" s="121"/>
      <c r="D323" s="121"/>
      <c r="E323" s="121"/>
      <c r="F323" s="121"/>
      <c r="G323" s="121"/>
      <c r="H323" s="121"/>
      <c r="I323" s="121"/>
      <c r="J323" s="121"/>
      <c r="K323" s="121"/>
      <c r="L323" s="121"/>
      <c r="M323" s="121"/>
      <c r="N323" s="121"/>
      <c r="O323" s="121"/>
      <c r="P323" s="121"/>
      <c r="Q323" s="121"/>
      <c r="R323" s="121"/>
      <c r="S323" s="121"/>
      <c r="T323" s="121"/>
      <c r="U323" s="121"/>
      <c r="V323" s="121"/>
      <c r="W323" s="121"/>
      <c r="X323" s="121"/>
      <c r="Y323" s="121"/>
      <c r="Z323" s="121"/>
      <c r="AA323" s="121"/>
      <c r="AB323" s="121"/>
      <c r="AC323" s="121"/>
      <c r="AD323" s="121"/>
      <c r="AE323" s="121"/>
      <c r="AF323" s="121"/>
      <c r="AG323" s="121"/>
      <c r="AH323" s="121"/>
      <c r="AI323" s="121"/>
      <c r="AJ323" s="121"/>
      <c r="AK323" s="121"/>
      <c r="AL323" s="121"/>
      <c r="AM323" s="121"/>
      <c r="AN323" s="121"/>
      <c r="AO323" s="121"/>
    </row>
    <row r="324" spans="1:41" ht="12.75" customHeight="1" x14ac:dyDescent="0.2">
      <c r="A324" s="121"/>
      <c r="B324" s="121"/>
      <c r="C324" s="121"/>
      <c r="D324" s="121"/>
      <c r="E324" s="121"/>
      <c r="F324" s="121"/>
      <c r="G324" s="121"/>
      <c r="H324" s="121"/>
      <c r="I324" s="121"/>
      <c r="J324" s="121"/>
      <c r="K324" s="121"/>
      <c r="L324" s="121"/>
      <c r="M324" s="121"/>
      <c r="N324" s="121"/>
      <c r="O324" s="121"/>
      <c r="P324" s="121"/>
      <c r="Q324" s="121"/>
      <c r="R324" s="121"/>
      <c r="S324" s="121"/>
      <c r="T324" s="121"/>
      <c r="U324" s="121"/>
      <c r="V324" s="121"/>
      <c r="W324" s="121"/>
      <c r="X324" s="121"/>
      <c r="Y324" s="121"/>
      <c r="Z324" s="121"/>
      <c r="AA324" s="121"/>
      <c r="AB324" s="121"/>
      <c r="AC324" s="121"/>
      <c r="AD324" s="121"/>
      <c r="AE324" s="121"/>
      <c r="AF324" s="121"/>
      <c r="AG324" s="121"/>
      <c r="AH324" s="121"/>
      <c r="AI324" s="121"/>
      <c r="AJ324" s="121"/>
      <c r="AK324" s="121"/>
      <c r="AL324" s="121"/>
      <c r="AM324" s="121"/>
      <c r="AN324" s="121"/>
      <c r="AO324" s="121"/>
    </row>
    <row r="325" spans="1:41" ht="12.75" customHeight="1" x14ac:dyDescent="0.2">
      <c r="A325" s="121"/>
      <c r="B325" s="121"/>
      <c r="C325" s="121"/>
      <c r="D325" s="121"/>
      <c r="E325" s="121"/>
      <c r="F325" s="121"/>
      <c r="G325" s="121"/>
      <c r="H325" s="121"/>
      <c r="I325" s="121"/>
      <c r="J325" s="121"/>
      <c r="K325" s="121"/>
      <c r="L325" s="121"/>
      <c r="M325" s="121"/>
      <c r="N325" s="121"/>
      <c r="O325" s="121"/>
      <c r="P325" s="121"/>
      <c r="Q325" s="121"/>
      <c r="R325" s="121"/>
      <c r="S325" s="121"/>
      <c r="T325" s="121"/>
      <c r="U325" s="121"/>
      <c r="V325" s="121"/>
      <c r="W325" s="121"/>
      <c r="X325" s="121"/>
      <c r="Y325" s="121"/>
      <c r="Z325" s="121"/>
      <c r="AA325" s="121"/>
      <c r="AB325" s="121"/>
      <c r="AC325" s="121"/>
      <c r="AD325" s="121"/>
      <c r="AE325" s="121"/>
      <c r="AF325" s="121"/>
      <c r="AG325" s="121"/>
      <c r="AH325" s="121"/>
      <c r="AI325" s="121"/>
      <c r="AJ325" s="121"/>
      <c r="AK325" s="121"/>
      <c r="AL325" s="121"/>
      <c r="AM325" s="121"/>
      <c r="AN325" s="121"/>
      <c r="AO325" s="121"/>
    </row>
    <row r="326" spans="1:41" ht="12.75" customHeight="1" x14ac:dyDescent="0.2">
      <c r="A326" s="121"/>
      <c r="B326" s="121"/>
      <c r="C326" s="121"/>
      <c r="D326" s="121"/>
      <c r="E326" s="121"/>
      <c r="F326" s="121"/>
      <c r="G326" s="121"/>
      <c r="H326" s="121"/>
      <c r="I326" s="121"/>
      <c r="J326" s="121"/>
      <c r="K326" s="121"/>
      <c r="L326" s="121"/>
      <c r="M326" s="121"/>
      <c r="N326" s="121"/>
      <c r="O326" s="121"/>
      <c r="P326" s="121"/>
      <c r="Q326" s="121"/>
      <c r="R326" s="121"/>
      <c r="S326" s="121"/>
      <c r="T326" s="121"/>
      <c r="U326" s="121"/>
      <c r="V326" s="121"/>
      <c r="W326" s="121"/>
      <c r="X326" s="121"/>
      <c r="Y326" s="121"/>
      <c r="Z326" s="121"/>
      <c r="AA326" s="121"/>
      <c r="AB326" s="121"/>
      <c r="AC326" s="121"/>
      <c r="AD326" s="121"/>
      <c r="AE326" s="121"/>
      <c r="AF326" s="121"/>
      <c r="AG326" s="121"/>
      <c r="AH326" s="121"/>
      <c r="AI326" s="121"/>
      <c r="AJ326" s="121"/>
      <c r="AK326" s="121"/>
      <c r="AL326" s="121"/>
      <c r="AM326" s="121"/>
      <c r="AN326" s="121"/>
      <c r="AO326" s="121"/>
    </row>
    <row r="327" spans="1:41" ht="12.75" customHeight="1" x14ac:dyDescent="0.2">
      <c r="A327" s="121"/>
      <c r="B327" s="121"/>
      <c r="C327" s="121"/>
      <c r="D327" s="121"/>
      <c r="E327" s="121"/>
      <c r="F327" s="121"/>
      <c r="G327" s="121"/>
      <c r="H327" s="121"/>
      <c r="I327" s="121"/>
      <c r="J327" s="121"/>
      <c r="K327" s="121"/>
      <c r="L327" s="121"/>
      <c r="M327" s="121"/>
      <c r="N327" s="121"/>
      <c r="O327" s="121"/>
      <c r="P327" s="121"/>
      <c r="Q327" s="121"/>
      <c r="R327" s="121"/>
      <c r="S327" s="121"/>
      <c r="T327" s="121"/>
      <c r="U327" s="121"/>
      <c r="V327" s="121"/>
      <c r="W327" s="121"/>
      <c r="X327" s="121"/>
      <c r="Y327" s="121"/>
      <c r="Z327" s="121"/>
      <c r="AA327" s="121"/>
      <c r="AB327" s="121"/>
      <c r="AC327" s="121"/>
      <c r="AD327" s="121"/>
      <c r="AE327" s="121"/>
      <c r="AF327" s="121"/>
      <c r="AG327" s="121"/>
      <c r="AH327" s="121"/>
      <c r="AI327" s="121"/>
      <c r="AJ327" s="121"/>
      <c r="AK327" s="121"/>
      <c r="AL327" s="121"/>
      <c r="AM327" s="121"/>
      <c r="AN327" s="121"/>
      <c r="AO327" s="121"/>
    </row>
    <row r="328" spans="1:41" ht="12.75" customHeight="1" x14ac:dyDescent="0.2">
      <c r="A328" s="121"/>
      <c r="B328" s="121"/>
      <c r="C328" s="121"/>
      <c r="D328" s="121"/>
      <c r="E328" s="121"/>
      <c r="F328" s="121"/>
      <c r="G328" s="121"/>
      <c r="H328" s="121"/>
      <c r="I328" s="121"/>
      <c r="J328" s="121"/>
      <c r="K328" s="121"/>
      <c r="L328" s="121"/>
      <c r="M328" s="121"/>
      <c r="N328" s="121"/>
      <c r="O328" s="121"/>
      <c r="P328" s="121"/>
      <c r="Q328" s="121"/>
      <c r="R328" s="121"/>
      <c r="S328" s="121"/>
      <c r="T328" s="121"/>
      <c r="U328" s="121"/>
      <c r="V328" s="121"/>
      <c r="W328" s="121"/>
      <c r="X328" s="121"/>
      <c r="Y328" s="121"/>
      <c r="Z328" s="121"/>
      <c r="AA328" s="121"/>
      <c r="AB328" s="121"/>
      <c r="AC328" s="121"/>
      <c r="AD328" s="121"/>
      <c r="AE328" s="121"/>
      <c r="AF328" s="121"/>
      <c r="AG328" s="121"/>
      <c r="AH328" s="121"/>
      <c r="AI328" s="121"/>
      <c r="AJ328" s="121"/>
      <c r="AK328" s="121"/>
      <c r="AL328" s="121"/>
      <c r="AM328" s="121"/>
      <c r="AN328" s="121"/>
      <c r="AO328" s="121"/>
    </row>
    <row r="329" spans="1:41" ht="12.75" customHeight="1" x14ac:dyDescent="0.2">
      <c r="A329" s="121"/>
      <c r="B329" s="121"/>
      <c r="C329" s="121"/>
      <c r="D329" s="121"/>
      <c r="E329" s="121"/>
      <c r="F329" s="121"/>
      <c r="G329" s="121"/>
      <c r="H329" s="121"/>
      <c r="I329" s="121"/>
      <c r="J329" s="121"/>
      <c r="K329" s="121"/>
      <c r="L329" s="121"/>
      <c r="M329" s="121"/>
      <c r="N329" s="121"/>
      <c r="O329" s="121"/>
      <c r="P329" s="121"/>
      <c r="Q329" s="121"/>
      <c r="R329" s="121"/>
      <c r="S329" s="121"/>
      <c r="T329" s="121"/>
      <c r="U329" s="121"/>
      <c r="V329" s="121"/>
      <c r="W329" s="121"/>
      <c r="X329" s="121"/>
      <c r="Y329" s="121"/>
      <c r="Z329" s="121"/>
      <c r="AA329" s="121"/>
      <c r="AB329" s="121"/>
      <c r="AC329" s="121"/>
      <c r="AD329" s="121"/>
      <c r="AE329" s="121"/>
      <c r="AF329" s="121"/>
      <c r="AG329" s="121"/>
      <c r="AH329" s="121"/>
      <c r="AI329" s="121"/>
      <c r="AJ329" s="121"/>
      <c r="AK329" s="121"/>
      <c r="AL329" s="121"/>
      <c r="AM329" s="121"/>
      <c r="AN329" s="121"/>
      <c r="AO329" s="121"/>
    </row>
    <row r="330" spans="1:41" ht="12.75" customHeight="1" x14ac:dyDescent="0.2">
      <c r="A330" s="121"/>
      <c r="B330" s="121"/>
      <c r="C330" s="121"/>
      <c r="D330" s="121"/>
      <c r="E330" s="121"/>
      <c r="F330" s="121"/>
      <c r="G330" s="121"/>
      <c r="H330" s="121"/>
      <c r="I330" s="121"/>
      <c r="J330" s="121"/>
      <c r="K330" s="121"/>
      <c r="L330" s="121"/>
      <c r="M330" s="121"/>
      <c r="N330" s="121"/>
      <c r="O330" s="121"/>
      <c r="P330" s="121"/>
      <c r="Q330" s="121"/>
      <c r="R330" s="121"/>
      <c r="S330" s="121"/>
      <c r="T330" s="121"/>
      <c r="U330" s="121"/>
      <c r="V330" s="121"/>
      <c r="W330" s="121"/>
      <c r="X330" s="121"/>
      <c r="Y330" s="121"/>
      <c r="Z330" s="121"/>
      <c r="AA330" s="121"/>
      <c r="AB330" s="121"/>
      <c r="AC330" s="121"/>
      <c r="AD330" s="121"/>
      <c r="AE330" s="121"/>
      <c r="AF330" s="121"/>
      <c r="AG330" s="121"/>
      <c r="AH330" s="121"/>
      <c r="AI330" s="121"/>
      <c r="AJ330" s="121"/>
      <c r="AK330" s="121"/>
      <c r="AL330" s="121"/>
      <c r="AM330" s="121"/>
      <c r="AN330" s="121"/>
      <c r="AO330" s="121"/>
    </row>
    <row r="331" spans="1:41" ht="12.75" customHeight="1" x14ac:dyDescent="0.2">
      <c r="A331" s="121"/>
      <c r="B331" s="121"/>
      <c r="C331" s="121"/>
      <c r="D331" s="121"/>
      <c r="E331" s="121"/>
      <c r="F331" s="121"/>
      <c r="G331" s="121"/>
      <c r="H331" s="121"/>
      <c r="I331" s="121"/>
      <c r="J331" s="121"/>
      <c r="K331" s="121"/>
      <c r="L331" s="121"/>
      <c r="M331" s="121"/>
      <c r="N331" s="121"/>
      <c r="O331" s="121"/>
      <c r="P331" s="121"/>
      <c r="Q331" s="121"/>
      <c r="R331" s="121"/>
      <c r="S331" s="121"/>
      <c r="T331" s="121"/>
      <c r="U331" s="121"/>
      <c r="V331" s="121"/>
      <c r="W331" s="121"/>
      <c r="X331" s="121"/>
      <c r="Y331" s="121"/>
      <c r="Z331" s="121"/>
      <c r="AA331" s="121"/>
      <c r="AB331" s="121"/>
      <c r="AC331" s="121"/>
      <c r="AD331" s="121"/>
      <c r="AE331" s="121"/>
      <c r="AF331" s="121"/>
      <c r="AG331" s="121"/>
      <c r="AH331" s="121"/>
      <c r="AI331" s="121"/>
      <c r="AJ331" s="121"/>
      <c r="AK331" s="121"/>
      <c r="AL331" s="121"/>
      <c r="AM331" s="121"/>
      <c r="AN331" s="121"/>
      <c r="AO331" s="121"/>
    </row>
    <row r="332" spans="1:41" ht="12.75" customHeight="1" x14ac:dyDescent="0.2">
      <c r="A332" s="121"/>
      <c r="B332" s="121"/>
      <c r="C332" s="121"/>
      <c r="D332" s="121"/>
      <c r="E332" s="121"/>
      <c r="F332" s="121"/>
      <c r="G332" s="121"/>
      <c r="H332" s="121"/>
      <c r="I332" s="121"/>
      <c r="J332" s="121"/>
      <c r="K332" s="121"/>
      <c r="L332" s="121"/>
      <c r="M332" s="121"/>
      <c r="N332" s="121"/>
      <c r="O332" s="121"/>
      <c r="P332" s="121"/>
      <c r="Q332" s="121"/>
      <c r="R332" s="121"/>
      <c r="S332" s="121"/>
      <c r="T332" s="121"/>
      <c r="U332" s="121"/>
      <c r="V332" s="121"/>
      <c r="W332" s="121"/>
      <c r="X332" s="121"/>
      <c r="Y332" s="121"/>
      <c r="Z332" s="121"/>
      <c r="AA332" s="121"/>
      <c r="AB332" s="121"/>
      <c r="AC332" s="121"/>
      <c r="AD332" s="121"/>
      <c r="AE332" s="121"/>
      <c r="AF332" s="121"/>
      <c r="AG332" s="121"/>
      <c r="AH332" s="121"/>
      <c r="AI332" s="121"/>
      <c r="AJ332" s="121"/>
      <c r="AK332" s="121"/>
      <c r="AL332" s="121"/>
      <c r="AM332" s="121"/>
      <c r="AN332" s="121"/>
      <c r="AO332" s="121"/>
    </row>
    <row r="333" spans="1:41" ht="12.75" customHeight="1" x14ac:dyDescent="0.2">
      <c r="A333" s="121"/>
      <c r="B333" s="121"/>
      <c r="C333" s="121"/>
      <c r="D333" s="121"/>
      <c r="E333" s="121"/>
      <c r="F333" s="121"/>
      <c r="G333" s="121"/>
      <c r="H333" s="121"/>
      <c r="I333" s="121"/>
      <c r="J333" s="121"/>
      <c r="K333" s="121"/>
      <c r="L333" s="121"/>
      <c r="M333" s="121"/>
      <c r="N333" s="121"/>
      <c r="O333" s="121"/>
      <c r="P333" s="121"/>
      <c r="Q333" s="121"/>
      <c r="R333" s="121"/>
      <c r="S333" s="121"/>
      <c r="T333" s="121"/>
      <c r="U333" s="121"/>
      <c r="V333" s="121"/>
      <c r="W333" s="121"/>
      <c r="X333" s="121"/>
      <c r="Y333" s="121"/>
      <c r="Z333" s="121"/>
      <c r="AA333" s="121"/>
      <c r="AB333" s="121"/>
      <c r="AC333" s="121"/>
      <c r="AD333" s="121"/>
      <c r="AE333" s="121"/>
      <c r="AF333" s="121"/>
      <c r="AG333" s="121"/>
      <c r="AH333" s="121"/>
      <c r="AI333" s="121"/>
      <c r="AJ333" s="121"/>
      <c r="AK333" s="121"/>
      <c r="AL333" s="121"/>
      <c r="AM333" s="121"/>
      <c r="AN333" s="121"/>
      <c r="AO333" s="121"/>
    </row>
    <row r="334" spans="1:41" ht="12.75" customHeight="1" x14ac:dyDescent="0.2">
      <c r="A334" s="121"/>
      <c r="B334" s="121"/>
      <c r="C334" s="121"/>
      <c r="D334" s="121"/>
      <c r="E334" s="121"/>
      <c r="F334" s="121"/>
      <c r="G334" s="121"/>
      <c r="H334" s="121"/>
      <c r="I334" s="121"/>
      <c r="J334" s="121"/>
      <c r="K334" s="121"/>
      <c r="L334" s="121"/>
      <c r="M334" s="121"/>
      <c r="N334" s="121"/>
      <c r="O334" s="121"/>
      <c r="P334" s="121"/>
      <c r="Q334" s="121"/>
      <c r="R334" s="121"/>
      <c r="S334" s="121"/>
      <c r="T334" s="121"/>
      <c r="U334" s="121"/>
      <c r="V334" s="121"/>
      <c r="W334" s="121"/>
      <c r="X334" s="121"/>
      <c r="Y334" s="121"/>
      <c r="Z334" s="121"/>
      <c r="AA334" s="121"/>
      <c r="AB334" s="121"/>
      <c r="AC334" s="121"/>
      <c r="AD334" s="121"/>
      <c r="AE334" s="121"/>
      <c r="AF334" s="121"/>
      <c r="AG334" s="121"/>
      <c r="AH334" s="121"/>
      <c r="AI334" s="121"/>
      <c r="AJ334" s="121"/>
      <c r="AK334" s="121"/>
      <c r="AL334" s="121"/>
      <c r="AM334" s="121"/>
      <c r="AN334" s="121"/>
      <c r="AO334" s="121"/>
    </row>
    <row r="335" spans="1:41" ht="12.75" customHeight="1" x14ac:dyDescent="0.2">
      <c r="A335" s="121"/>
      <c r="B335" s="121"/>
      <c r="C335" s="121"/>
      <c r="D335" s="121"/>
      <c r="E335" s="121"/>
      <c r="F335" s="121"/>
      <c r="G335" s="121"/>
      <c r="H335" s="121"/>
      <c r="I335" s="121"/>
      <c r="J335" s="121"/>
      <c r="K335" s="121"/>
      <c r="L335" s="121"/>
      <c r="M335" s="121"/>
      <c r="N335" s="121"/>
      <c r="O335" s="121"/>
      <c r="P335" s="121"/>
      <c r="Q335" s="121"/>
      <c r="R335" s="121"/>
      <c r="S335" s="121"/>
      <c r="T335" s="121"/>
      <c r="U335" s="121"/>
      <c r="V335" s="121"/>
      <c r="W335" s="121"/>
      <c r="X335" s="121"/>
      <c r="Y335" s="121"/>
      <c r="Z335" s="121"/>
      <c r="AA335" s="121"/>
      <c r="AB335" s="121"/>
      <c r="AC335" s="121"/>
      <c r="AD335" s="121"/>
      <c r="AE335" s="121"/>
      <c r="AF335" s="121"/>
      <c r="AG335" s="121"/>
      <c r="AH335" s="121"/>
      <c r="AI335" s="121"/>
      <c r="AJ335" s="121"/>
      <c r="AK335" s="121"/>
      <c r="AL335" s="121"/>
      <c r="AM335" s="121"/>
      <c r="AN335" s="121"/>
      <c r="AO335" s="121"/>
    </row>
    <row r="336" spans="1:41" ht="12.75" customHeight="1" x14ac:dyDescent="0.2">
      <c r="A336" s="121"/>
      <c r="B336" s="121"/>
      <c r="C336" s="121"/>
      <c r="D336" s="121"/>
      <c r="E336" s="121"/>
      <c r="F336" s="121"/>
      <c r="G336" s="121"/>
      <c r="H336" s="121"/>
      <c r="I336" s="121"/>
      <c r="J336" s="121"/>
      <c r="K336" s="121"/>
      <c r="L336" s="121"/>
      <c r="M336" s="121"/>
      <c r="N336" s="121"/>
      <c r="O336" s="121"/>
      <c r="P336" s="121"/>
      <c r="Q336" s="121"/>
      <c r="R336" s="121"/>
      <c r="S336" s="121"/>
      <c r="T336" s="121"/>
      <c r="U336" s="121"/>
      <c r="V336" s="121"/>
      <c r="W336" s="121"/>
      <c r="X336" s="121"/>
      <c r="Y336" s="121"/>
      <c r="Z336" s="121"/>
      <c r="AA336" s="121"/>
      <c r="AB336" s="121"/>
      <c r="AC336" s="121"/>
      <c r="AD336" s="121"/>
      <c r="AE336" s="121"/>
      <c r="AF336" s="121"/>
      <c r="AG336" s="121"/>
      <c r="AH336" s="121"/>
      <c r="AI336" s="121"/>
      <c r="AJ336" s="121"/>
      <c r="AK336" s="121"/>
      <c r="AL336" s="121"/>
      <c r="AM336" s="121"/>
      <c r="AN336" s="121"/>
      <c r="AO336" s="121"/>
    </row>
    <row r="337" spans="1:41" ht="12.75" customHeight="1" x14ac:dyDescent="0.2">
      <c r="A337" s="121"/>
      <c r="B337" s="121"/>
      <c r="C337" s="121"/>
      <c r="D337" s="121"/>
      <c r="E337" s="121"/>
      <c r="F337" s="121"/>
      <c r="G337" s="121"/>
      <c r="H337" s="121"/>
      <c r="I337" s="121"/>
      <c r="J337" s="121"/>
      <c r="K337" s="121"/>
      <c r="L337" s="121"/>
      <c r="M337" s="121"/>
      <c r="N337" s="121"/>
      <c r="O337" s="121"/>
      <c r="P337" s="121"/>
      <c r="Q337" s="121"/>
      <c r="R337" s="121"/>
      <c r="S337" s="121"/>
      <c r="T337" s="121"/>
      <c r="U337" s="121"/>
      <c r="V337" s="121"/>
      <c r="W337" s="121"/>
      <c r="X337" s="121"/>
      <c r="Y337" s="121"/>
      <c r="Z337" s="121"/>
      <c r="AA337" s="121"/>
      <c r="AB337" s="121"/>
      <c r="AC337" s="121"/>
      <c r="AD337" s="121"/>
      <c r="AE337" s="121"/>
      <c r="AF337" s="121"/>
      <c r="AG337" s="121"/>
      <c r="AH337" s="121"/>
      <c r="AI337" s="121"/>
      <c r="AJ337" s="121"/>
      <c r="AK337" s="121"/>
      <c r="AL337" s="121"/>
      <c r="AM337" s="121"/>
      <c r="AN337" s="121"/>
      <c r="AO337" s="121"/>
    </row>
    <row r="338" spans="1:41" ht="12.75" customHeight="1" x14ac:dyDescent="0.2">
      <c r="A338" s="121"/>
      <c r="B338" s="121"/>
      <c r="C338" s="121"/>
      <c r="D338" s="121"/>
      <c r="E338" s="121"/>
      <c r="F338" s="121"/>
      <c r="G338" s="121"/>
      <c r="H338" s="121"/>
      <c r="I338" s="121"/>
      <c r="J338" s="121"/>
      <c r="K338" s="121"/>
      <c r="L338" s="121"/>
      <c r="M338" s="121"/>
      <c r="N338" s="121"/>
      <c r="O338" s="121"/>
      <c r="P338" s="121"/>
      <c r="Q338" s="121"/>
      <c r="R338" s="121"/>
      <c r="S338" s="121"/>
      <c r="T338" s="121"/>
      <c r="U338" s="121"/>
      <c r="V338" s="121"/>
      <c r="W338" s="121"/>
      <c r="X338" s="121"/>
      <c r="Y338" s="121"/>
      <c r="Z338" s="121"/>
      <c r="AA338" s="121"/>
      <c r="AB338" s="121"/>
      <c r="AC338" s="121"/>
      <c r="AD338" s="121"/>
      <c r="AE338" s="121"/>
      <c r="AF338" s="121"/>
      <c r="AG338" s="121"/>
      <c r="AH338" s="121"/>
      <c r="AI338" s="121"/>
      <c r="AJ338" s="121"/>
      <c r="AK338" s="121"/>
      <c r="AL338" s="121"/>
      <c r="AM338" s="121"/>
      <c r="AN338" s="121"/>
      <c r="AO338" s="121"/>
    </row>
    <row r="339" spans="1:41" ht="12.75" customHeight="1" x14ac:dyDescent="0.2">
      <c r="A339" s="121"/>
      <c r="B339" s="121"/>
      <c r="C339" s="121"/>
      <c r="D339" s="121"/>
      <c r="E339" s="121"/>
      <c r="F339" s="121"/>
      <c r="G339" s="121"/>
      <c r="H339" s="121"/>
      <c r="I339" s="121"/>
      <c r="J339" s="121"/>
      <c r="K339" s="121"/>
      <c r="L339" s="121"/>
      <c r="M339" s="121"/>
      <c r="N339" s="121"/>
      <c r="O339" s="121"/>
      <c r="P339" s="121"/>
      <c r="Q339" s="121"/>
      <c r="R339" s="121"/>
      <c r="S339" s="121"/>
      <c r="T339" s="121"/>
      <c r="U339" s="121"/>
      <c r="V339" s="121"/>
      <c r="W339" s="121"/>
      <c r="X339" s="121"/>
      <c r="Y339" s="121"/>
      <c r="Z339" s="121"/>
      <c r="AA339" s="121"/>
      <c r="AB339" s="121"/>
      <c r="AC339" s="121"/>
      <c r="AD339" s="121"/>
      <c r="AE339" s="121"/>
      <c r="AF339" s="121"/>
      <c r="AG339" s="121"/>
      <c r="AH339" s="121"/>
      <c r="AI339" s="121"/>
      <c r="AJ339" s="121"/>
      <c r="AK339" s="121"/>
      <c r="AL339" s="121"/>
      <c r="AM339" s="121"/>
      <c r="AN339" s="121"/>
      <c r="AO339" s="121"/>
    </row>
    <row r="340" spans="1:41" ht="12.75" customHeight="1" x14ac:dyDescent="0.2">
      <c r="A340" s="121"/>
      <c r="B340" s="121"/>
      <c r="C340" s="121"/>
      <c r="D340" s="121"/>
      <c r="E340" s="121"/>
      <c r="F340" s="121"/>
      <c r="G340" s="121"/>
      <c r="H340" s="121"/>
      <c r="I340" s="121"/>
      <c r="J340" s="121"/>
      <c r="K340" s="121"/>
      <c r="L340" s="121"/>
      <c r="M340" s="121"/>
      <c r="N340" s="121"/>
      <c r="O340" s="121"/>
      <c r="P340" s="121"/>
      <c r="Q340" s="121"/>
      <c r="R340" s="121"/>
      <c r="S340" s="121"/>
      <c r="T340" s="121"/>
      <c r="U340" s="121"/>
      <c r="V340" s="121"/>
      <c r="W340" s="121"/>
      <c r="X340" s="121"/>
      <c r="Y340" s="121"/>
      <c r="Z340" s="121"/>
      <c r="AA340" s="121"/>
      <c r="AB340" s="121"/>
      <c r="AC340" s="121"/>
      <c r="AD340" s="121"/>
      <c r="AE340" s="121"/>
      <c r="AF340" s="121"/>
      <c r="AG340" s="121"/>
      <c r="AH340" s="121"/>
      <c r="AI340" s="121"/>
      <c r="AJ340" s="121"/>
      <c r="AK340" s="121"/>
      <c r="AL340" s="121"/>
      <c r="AM340" s="121"/>
      <c r="AN340" s="121"/>
      <c r="AO340" s="121"/>
    </row>
    <row r="341" spans="1:41" ht="12.75" customHeight="1" x14ac:dyDescent="0.2">
      <c r="A341" s="121"/>
      <c r="B341" s="121"/>
      <c r="C341" s="121"/>
      <c r="D341" s="121"/>
      <c r="E341" s="121"/>
      <c r="F341" s="121"/>
      <c r="G341" s="121"/>
      <c r="H341" s="121"/>
      <c r="I341" s="121"/>
      <c r="J341" s="121"/>
      <c r="K341" s="121"/>
      <c r="L341" s="121"/>
      <c r="M341" s="121"/>
      <c r="N341" s="121"/>
      <c r="O341" s="121"/>
      <c r="P341" s="121"/>
      <c r="Q341" s="121"/>
      <c r="R341" s="121"/>
      <c r="S341" s="121"/>
      <c r="T341" s="121"/>
      <c r="U341" s="121"/>
      <c r="V341" s="121"/>
      <c r="W341" s="121"/>
      <c r="X341" s="121"/>
      <c r="Y341" s="121"/>
      <c r="Z341" s="121"/>
      <c r="AA341" s="121"/>
      <c r="AB341" s="121"/>
      <c r="AC341" s="121"/>
      <c r="AD341" s="121"/>
      <c r="AE341" s="121"/>
      <c r="AF341" s="121"/>
      <c r="AG341" s="121"/>
      <c r="AH341" s="121"/>
      <c r="AI341" s="121"/>
      <c r="AJ341" s="121"/>
      <c r="AK341" s="121"/>
      <c r="AL341" s="121"/>
      <c r="AM341" s="121"/>
      <c r="AN341" s="121"/>
      <c r="AO341" s="121"/>
    </row>
    <row r="342" spans="1:41" ht="12.75" customHeight="1" x14ac:dyDescent="0.2">
      <c r="A342" s="121"/>
      <c r="B342" s="121"/>
      <c r="C342" s="121"/>
      <c r="D342" s="121"/>
      <c r="E342" s="121"/>
      <c r="F342" s="121"/>
      <c r="G342" s="121"/>
      <c r="H342" s="121"/>
      <c r="I342" s="121"/>
      <c r="J342" s="121"/>
      <c r="K342" s="121"/>
      <c r="L342" s="121"/>
      <c r="M342" s="121"/>
      <c r="N342" s="121"/>
      <c r="O342" s="121"/>
      <c r="P342" s="121"/>
      <c r="Q342" s="121"/>
      <c r="R342" s="121"/>
      <c r="S342" s="121"/>
      <c r="T342" s="121"/>
      <c r="U342" s="121"/>
      <c r="V342" s="121"/>
      <c r="W342" s="121"/>
      <c r="X342" s="121"/>
      <c r="Y342" s="121"/>
      <c r="Z342" s="121"/>
      <c r="AA342" s="121"/>
      <c r="AB342" s="121"/>
      <c r="AC342" s="121"/>
      <c r="AD342" s="121"/>
      <c r="AE342" s="121"/>
      <c r="AF342" s="121"/>
      <c r="AG342" s="121"/>
      <c r="AH342" s="121"/>
      <c r="AI342" s="121"/>
      <c r="AJ342" s="121"/>
      <c r="AK342" s="121"/>
      <c r="AL342" s="121"/>
      <c r="AM342" s="121"/>
      <c r="AN342" s="121"/>
      <c r="AO342" s="121"/>
    </row>
    <row r="343" spans="1:41" ht="12.75" customHeight="1" x14ac:dyDescent="0.2">
      <c r="A343" s="121"/>
      <c r="B343" s="121"/>
      <c r="C343" s="121"/>
      <c r="D343" s="121"/>
      <c r="E343" s="121"/>
      <c r="F343" s="121"/>
      <c r="G343" s="121"/>
      <c r="H343" s="121"/>
      <c r="I343" s="121"/>
      <c r="J343" s="121"/>
      <c r="K343" s="121"/>
      <c r="L343" s="121"/>
      <c r="M343" s="121"/>
      <c r="N343" s="121"/>
      <c r="O343" s="121"/>
      <c r="P343" s="121"/>
      <c r="Q343" s="121"/>
      <c r="R343" s="121"/>
      <c r="S343" s="121"/>
      <c r="T343" s="121"/>
      <c r="U343" s="121"/>
      <c r="V343" s="121"/>
      <c r="W343" s="121"/>
      <c r="X343" s="121"/>
      <c r="Y343" s="121"/>
      <c r="Z343" s="121"/>
      <c r="AA343" s="121"/>
      <c r="AB343" s="121"/>
      <c r="AC343" s="121"/>
      <c r="AD343" s="121"/>
      <c r="AE343" s="121"/>
      <c r="AF343" s="121"/>
      <c r="AG343" s="121"/>
      <c r="AH343" s="121"/>
      <c r="AI343" s="121"/>
      <c r="AJ343" s="121"/>
      <c r="AK343" s="121"/>
      <c r="AL343" s="121"/>
      <c r="AM343" s="121"/>
      <c r="AN343" s="121"/>
      <c r="AO343" s="121"/>
    </row>
    <row r="344" spans="1:41" ht="12.75" customHeight="1" x14ac:dyDescent="0.2">
      <c r="A344" s="121"/>
      <c r="B344" s="121"/>
      <c r="C344" s="121"/>
      <c r="D344" s="121"/>
      <c r="E344" s="121"/>
      <c r="F344" s="121"/>
      <c r="G344" s="121"/>
      <c r="H344" s="121"/>
      <c r="I344" s="121"/>
      <c r="J344" s="121"/>
      <c r="K344" s="121"/>
      <c r="L344" s="121"/>
      <c r="M344" s="121"/>
      <c r="N344" s="121"/>
      <c r="O344" s="121"/>
      <c r="P344" s="121"/>
      <c r="Q344" s="121"/>
      <c r="R344" s="121"/>
      <c r="S344" s="121"/>
      <c r="T344" s="121"/>
      <c r="U344" s="121"/>
      <c r="V344" s="121"/>
      <c r="W344" s="121"/>
      <c r="X344" s="121"/>
      <c r="Y344" s="121"/>
      <c r="Z344" s="121"/>
      <c r="AA344" s="121"/>
      <c r="AB344" s="121"/>
      <c r="AC344" s="121"/>
      <c r="AD344" s="121"/>
      <c r="AE344" s="121"/>
      <c r="AF344" s="121"/>
      <c r="AG344" s="121"/>
      <c r="AH344" s="121"/>
      <c r="AI344" s="121"/>
      <c r="AJ344" s="121"/>
      <c r="AK344" s="121"/>
      <c r="AL344" s="121"/>
      <c r="AM344" s="121"/>
      <c r="AN344" s="121"/>
      <c r="AO344" s="121"/>
    </row>
    <row r="345" spans="1:41" ht="12.75" customHeight="1" x14ac:dyDescent="0.2">
      <c r="A345" s="121"/>
      <c r="B345" s="121"/>
      <c r="C345" s="121"/>
      <c r="D345" s="121"/>
      <c r="E345" s="121"/>
      <c r="F345" s="121"/>
      <c r="G345" s="121"/>
      <c r="H345" s="121"/>
      <c r="I345" s="121"/>
      <c r="J345" s="121"/>
      <c r="K345" s="121"/>
      <c r="L345" s="121"/>
      <c r="M345" s="121"/>
      <c r="N345" s="121"/>
      <c r="O345" s="121"/>
      <c r="P345" s="121"/>
      <c r="Q345" s="121"/>
      <c r="R345" s="121"/>
      <c r="S345" s="121"/>
      <c r="T345" s="121"/>
      <c r="U345" s="121"/>
      <c r="V345" s="121"/>
      <c r="W345" s="121"/>
      <c r="X345" s="121"/>
      <c r="Y345" s="121"/>
      <c r="Z345" s="121"/>
      <c r="AA345" s="121"/>
      <c r="AB345" s="121"/>
      <c r="AC345" s="121"/>
      <c r="AD345" s="121"/>
      <c r="AE345" s="121"/>
      <c r="AF345" s="121"/>
      <c r="AG345" s="121"/>
      <c r="AH345" s="121"/>
      <c r="AI345" s="121"/>
      <c r="AJ345" s="121"/>
      <c r="AK345" s="121"/>
      <c r="AL345" s="121"/>
      <c r="AM345" s="121"/>
      <c r="AN345" s="121"/>
      <c r="AO345" s="121"/>
    </row>
    <row r="346" spans="1:41" ht="12.75" customHeight="1" x14ac:dyDescent="0.2">
      <c r="A346" s="121"/>
      <c r="B346" s="121"/>
      <c r="C346" s="121"/>
      <c r="D346" s="121"/>
      <c r="E346" s="121"/>
      <c r="F346" s="121"/>
      <c r="G346" s="121"/>
      <c r="H346" s="121"/>
      <c r="I346" s="121"/>
      <c r="J346" s="121"/>
      <c r="K346" s="121"/>
      <c r="L346" s="121"/>
      <c r="M346" s="121"/>
      <c r="N346" s="121"/>
      <c r="O346" s="121"/>
      <c r="P346" s="121"/>
      <c r="Q346" s="121"/>
      <c r="R346" s="121"/>
      <c r="S346" s="121"/>
      <c r="T346" s="121"/>
      <c r="U346" s="121"/>
      <c r="V346" s="121"/>
      <c r="W346" s="121"/>
      <c r="X346" s="121"/>
      <c r="Y346" s="121"/>
      <c r="Z346" s="121"/>
      <c r="AA346" s="121"/>
      <c r="AB346" s="121"/>
      <c r="AC346" s="121"/>
      <c r="AD346" s="121"/>
      <c r="AE346" s="121"/>
      <c r="AF346" s="121"/>
      <c r="AG346" s="121"/>
      <c r="AH346" s="121"/>
      <c r="AI346" s="121"/>
      <c r="AJ346" s="121"/>
      <c r="AK346" s="121"/>
      <c r="AL346" s="121"/>
      <c r="AM346" s="121"/>
      <c r="AN346" s="121"/>
      <c r="AO346" s="121"/>
    </row>
    <row r="347" spans="1:41" ht="12.75" customHeight="1" x14ac:dyDescent="0.2">
      <c r="A347" s="121"/>
      <c r="B347" s="121"/>
      <c r="C347" s="121"/>
      <c r="D347" s="121"/>
      <c r="E347" s="121"/>
      <c r="F347" s="121"/>
      <c r="G347" s="121"/>
      <c r="H347" s="121"/>
      <c r="I347" s="121"/>
      <c r="J347" s="121"/>
      <c r="K347" s="121"/>
      <c r="L347" s="121"/>
      <c r="M347" s="121"/>
      <c r="N347" s="121"/>
      <c r="O347" s="121"/>
      <c r="P347" s="121"/>
      <c r="Q347" s="121"/>
      <c r="R347" s="121"/>
      <c r="S347" s="121"/>
      <c r="T347" s="121"/>
      <c r="U347" s="121"/>
      <c r="V347" s="121"/>
      <c r="W347" s="121"/>
      <c r="X347" s="121"/>
      <c r="Y347" s="121"/>
      <c r="Z347" s="121"/>
      <c r="AA347" s="121"/>
      <c r="AB347" s="121"/>
      <c r="AC347" s="121"/>
      <c r="AD347" s="121"/>
      <c r="AE347" s="121"/>
      <c r="AF347" s="121"/>
      <c r="AG347" s="121"/>
      <c r="AH347" s="121"/>
      <c r="AI347" s="121"/>
      <c r="AJ347" s="121"/>
      <c r="AK347" s="121"/>
      <c r="AL347" s="121"/>
      <c r="AM347" s="121"/>
      <c r="AN347" s="121"/>
      <c r="AO347" s="121"/>
    </row>
    <row r="348" spans="1:41" ht="12.75" customHeight="1" x14ac:dyDescent="0.2">
      <c r="A348" s="121"/>
      <c r="B348" s="121"/>
      <c r="C348" s="121"/>
      <c r="D348" s="121"/>
      <c r="E348" s="121"/>
      <c r="F348" s="121"/>
      <c r="G348" s="121"/>
      <c r="H348" s="121"/>
      <c r="I348" s="121"/>
      <c r="J348" s="121"/>
      <c r="K348" s="121"/>
      <c r="L348" s="121"/>
      <c r="M348" s="121"/>
      <c r="N348" s="121"/>
      <c r="O348" s="121"/>
      <c r="P348" s="121"/>
      <c r="Q348" s="121"/>
      <c r="R348" s="121"/>
      <c r="S348" s="121"/>
      <c r="T348" s="121"/>
      <c r="U348" s="121"/>
      <c r="V348" s="121"/>
      <c r="W348" s="121"/>
      <c r="X348" s="121"/>
      <c r="Y348" s="121"/>
      <c r="Z348" s="121"/>
      <c r="AA348" s="121"/>
      <c r="AB348" s="121"/>
      <c r="AC348" s="121"/>
      <c r="AD348" s="121"/>
      <c r="AE348" s="121"/>
      <c r="AF348" s="121"/>
      <c r="AG348" s="121"/>
      <c r="AH348" s="121"/>
      <c r="AI348" s="121"/>
      <c r="AJ348" s="121"/>
      <c r="AK348" s="121"/>
      <c r="AL348" s="121"/>
      <c r="AM348" s="121"/>
      <c r="AN348" s="121"/>
      <c r="AO348" s="121"/>
    </row>
    <row r="349" spans="1:41" ht="12.75" customHeight="1" x14ac:dyDescent="0.2">
      <c r="A349" s="121"/>
      <c r="B349" s="121"/>
      <c r="C349" s="121"/>
      <c r="D349" s="121"/>
      <c r="E349" s="121"/>
      <c r="F349" s="121"/>
      <c r="G349" s="121"/>
      <c r="H349" s="121"/>
      <c r="I349" s="121"/>
      <c r="J349" s="121"/>
      <c r="K349" s="121"/>
      <c r="L349" s="121"/>
      <c r="M349" s="121"/>
      <c r="N349" s="121"/>
      <c r="O349" s="121"/>
      <c r="P349" s="121"/>
      <c r="Q349" s="121"/>
      <c r="R349" s="121"/>
      <c r="S349" s="121"/>
      <c r="T349" s="121"/>
      <c r="U349" s="121"/>
      <c r="V349" s="121"/>
      <c r="W349" s="121"/>
      <c r="X349" s="121"/>
      <c r="Y349" s="121"/>
      <c r="Z349" s="121"/>
      <c r="AA349" s="121"/>
      <c r="AB349" s="121"/>
      <c r="AC349" s="121"/>
      <c r="AD349" s="121"/>
      <c r="AE349" s="121"/>
      <c r="AF349" s="121"/>
      <c r="AG349" s="121"/>
      <c r="AH349" s="121"/>
      <c r="AI349" s="121"/>
      <c r="AJ349" s="121"/>
      <c r="AK349" s="121"/>
      <c r="AL349" s="121"/>
      <c r="AM349" s="121"/>
      <c r="AN349" s="121"/>
      <c r="AO349" s="121"/>
    </row>
    <row r="350" spans="1:41" ht="12.75" customHeight="1" x14ac:dyDescent="0.2">
      <c r="A350" s="121"/>
      <c r="B350" s="121"/>
      <c r="C350" s="121"/>
      <c r="D350" s="121"/>
      <c r="E350" s="121"/>
      <c r="F350" s="121"/>
      <c r="G350" s="121"/>
      <c r="H350" s="121"/>
      <c r="I350" s="121"/>
      <c r="J350" s="121"/>
      <c r="K350" s="121"/>
      <c r="L350" s="121"/>
      <c r="M350" s="121"/>
      <c r="N350" s="121"/>
      <c r="O350" s="121"/>
      <c r="P350" s="121"/>
      <c r="Q350" s="121"/>
      <c r="R350" s="121"/>
      <c r="S350" s="121"/>
      <c r="T350" s="121"/>
      <c r="U350" s="121"/>
      <c r="V350" s="121"/>
      <c r="W350" s="121"/>
      <c r="X350" s="121"/>
      <c r="Y350" s="121"/>
      <c r="Z350" s="121"/>
      <c r="AA350" s="121"/>
      <c r="AB350" s="121"/>
      <c r="AC350" s="121"/>
      <c r="AD350" s="121"/>
      <c r="AE350" s="121"/>
      <c r="AF350" s="121"/>
      <c r="AG350" s="121"/>
      <c r="AH350" s="121"/>
      <c r="AI350" s="121"/>
      <c r="AJ350" s="121"/>
      <c r="AK350" s="121"/>
      <c r="AL350" s="121"/>
      <c r="AM350" s="121"/>
      <c r="AN350" s="121"/>
      <c r="AO350" s="121"/>
    </row>
    <row r="351" spans="1:41" ht="12.75" customHeight="1" x14ac:dyDescent="0.2">
      <c r="A351" s="121"/>
      <c r="B351" s="121"/>
      <c r="C351" s="121"/>
      <c r="D351" s="121"/>
      <c r="E351" s="121"/>
      <c r="F351" s="121"/>
      <c r="G351" s="121"/>
      <c r="H351" s="121"/>
      <c r="I351" s="121"/>
      <c r="J351" s="121"/>
      <c r="K351" s="121"/>
      <c r="L351" s="121"/>
      <c r="M351" s="121"/>
      <c r="N351" s="121"/>
      <c r="O351" s="121"/>
      <c r="P351" s="121"/>
      <c r="Q351" s="121"/>
      <c r="R351" s="121"/>
      <c r="S351" s="121"/>
      <c r="T351" s="121"/>
      <c r="U351" s="121"/>
      <c r="V351" s="121"/>
      <c r="W351" s="121"/>
      <c r="X351" s="121"/>
      <c r="Y351" s="121"/>
      <c r="Z351" s="121"/>
      <c r="AA351" s="121"/>
      <c r="AB351" s="121"/>
      <c r="AC351" s="121"/>
      <c r="AD351" s="121"/>
      <c r="AE351" s="121"/>
      <c r="AF351" s="121"/>
      <c r="AG351" s="121"/>
      <c r="AH351" s="121"/>
      <c r="AI351" s="121"/>
      <c r="AJ351" s="121"/>
      <c r="AK351" s="121"/>
      <c r="AL351" s="121"/>
      <c r="AM351" s="121"/>
      <c r="AN351" s="121"/>
      <c r="AO351" s="121"/>
    </row>
    <row r="352" spans="1:41" ht="12.75" customHeight="1" x14ac:dyDescent="0.2">
      <c r="A352" s="121"/>
      <c r="B352" s="121"/>
      <c r="C352" s="121"/>
      <c r="D352" s="121"/>
      <c r="E352" s="121"/>
      <c r="F352" s="121"/>
      <c r="G352" s="121"/>
      <c r="H352" s="121"/>
      <c r="I352" s="121"/>
      <c r="J352" s="121"/>
      <c r="K352" s="121"/>
      <c r="L352" s="121"/>
      <c r="M352" s="121"/>
      <c r="N352" s="121"/>
      <c r="O352" s="121"/>
      <c r="P352" s="121"/>
      <c r="Q352" s="121"/>
      <c r="R352" s="121"/>
      <c r="S352" s="121"/>
      <c r="T352" s="121"/>
      <c r="U352" s="121"/>
      <c r="V352" s="121"/>
      <c r="W352" s="121"/>
      <c r="X352" s="121"/>
      <c r="Y352" s="121"/>
      <c r="Z352" s="121"/>
      <c r="AA352" s="121"/>
      <c r="AB352" s="121"/>
      <c r="AC352" s="121"/>
      <c r="AD352" s="121"/>
      <c r="AE352" s="121"/>
      <c r="AF352" s="121"/>
      <c r="AG352" s="121"/>
      <c r="AH352" s="121"/>
      <c r="AI352" s="121"/>
      <c r="AJ352" s="121"/>
      <c r="AK352" s="121"/>
      <c r="AL352" s="121"/>
      <c r="AM352" s="121"/>
      <c r="AN352" s="121"/>
      <c r="AO352" s="121"/>
    </row>
    <row r="353" spans="1:41" ht="12.75" customHeight="1" x14ac:dyDescent="0.2">
      <c r="A353" s="121"/>
      <c r="B353" s="121"/>
      <c r="C353" s="121"/>
      <c r="D353" s="121"/>
      <c r="E353" s="121"/>
      <c r="F353" s="121"/>
      <c r="G353" s="121"/>
      <c r="H353" s="121"/>
      <c r="I353" s="121"/>
      <c r="J353" s="121"/>
      <c r="K353" s="121"/>
      <c r="L353" s="121"/>
      <c r="M353" s="121"/>
      <c r="N353" s="121"/>
      <c r="O353" s="121"/>
      <c r="P353" s="121"/>
      <c r="Q353" s="121"/>
      <c r="R353" s="121"/>
      <c r="S353" s="121"/>
      <c r="T353" s="121"/>
      <c r="U353" s="121"/>
      <c r="V353" s="121"/>
      <c r="W353" s="121"/>
      <c r="X353" s="121"/>
      <c r="Y353" s="121"/>
      <c r="Z353" s="121"/>
      <c r="AA353" s="121"/>
      <c r="AB353" s="121"/>
      <c r="AC353" s="121"/>
      <c r="AD353" s="121"/>
      <c r="AE353" s="121"/>
      <c r="AF353" s="121"/>
      <c r="AG353" s="121"/>
      <c r="AH353" s="121"/>
      <c r="AI353" s="121"/>
      <c r="AJ353" s="121"/>
      <c r="AK353" s="121"/>
      <c r="AL353" s="121"/>
      <c r="AM353" s="121"/>
      <c r="AN353" s="121"/>
      <c r="AO353" s="121"/>
    </row>
    <row r="354" spans="1:41" ht="12.75" customHeight="1" x14ac:dyDescent="0.2">
      <c r="A354" s="121"/>
      <c r="B354" s="121"/>
      <c r="C354" s="121"/>
      <c r="D354" s="121"/>
      <c r="E354" s="121"/>
      <c r="F354" s="121"/>
      <c r="G354" s="121"/>
      <c r="H354" s="121"/>
      <c r="I354" s="121"/>
      <c r="J354" s="121"/>
      <c r="K354" s="121"/>
      <c r="L354" s="121"/>
      <c r="M354" s="121"/>
      <c r="N354" s="121"/>
      <c r="O354" s="121"/>
      <c r="P354" s="121"/>
      <c r="Q354" s="121"/>
      <c r="R354" s="121"/>
      <c r="S354" s="121"/>
      <c r="T354" s="121"/>
      <c r="U354" s="121"/>
      <c r="V354" s="121"/>
      <c r="W354" s="121"/>
      <c r="X354" s="121"/>
      <c r="Y354" s="121"/>
      <c r="Z354" s="121"/>
      <c r="AA354" s="121"/>
      <c r="AB354" s="121"/>
      <c r="AC354" s="121"/>
      <c r="AD354" s="121"/>
      <c r="AE354" s="121"/>
      <c r="AF354" s="121"/>
      <c r="AG354" s="121"/>
      <c r="AH354" s="121"/>
      <c r="AI354" s="121"/>
      <c r="AJ354" s="121"/>
      <c r="AK354" s="121"/>
      <c r="AL354" s="121"/>
      <c r="AM354" s="121"/>
      <c r="AN354" s="121"/>
      <c r="AO354" s="121"/>
    </row>
    <row r="355" spans="1:41" ht="12.75" customHeight="1" x14ac:dyDescent="0.2">
      <c r="A355" s="121"/>
      <c r="B355" s="121"/>
      <c r="C355" s="121"/>
      <c r="D355" s="121"/>
      <c r="E355" s="121"/>
      <c r="F355" s="121"/>
      <c r="G355" s="121"/>
      <c r="H355" s="121"/>
      <c r="I355" s="121"/>
      <c r="J355" s="121"/>
      <c r="K355" s="121"/>
      <c r="L355" s="121"/>
      <c r="M355" s="121"/>
      <c r="N355" s="121"/>
      <c r="O355" s="121"/>
      <c r="P355" s="121"/>
      <c r="Q355" s="121"/>
      <c r="R355" s="121"/>
      <c r="S355" s="121"/>
      <c r="T355" s="121"/>
      <c r="U355" s="121"/>
      <c r="V355" s="121"/>
      <c r="W355" s="121"/>
      <c r="X355" s="121"/>
      <c r="Y355" s="121"/>
      <c r="Z355" s="121"/>
      <c r="AA355" s="121"/>
      <c r="AB355" s="121"/>
      <c r="AC355" s="121"/>
      <c r="AD355" s="121"/>
      <c r="AE355" s="121"/>
      <c r="AF355" s="121"/>
      <c r="AG355" s="121"/>
      <c r="AH355" s="121"/>
      <c r="AI355" s="121"/>
      <c r="AJ355" s="121"/>
      <c r="AK355" s="121"/>
      <c r="AL355" s="121"/>
      <c r="AM355" s="121"/>
      <c r="AN355" s="121"/>
      <c r="AO355" s="121"/>
    </row>
    <row r="356" spans="1:41" ht="12.75" customHeight="1" x14ac:dyDescent="0.2">
      <c r="A356" s="121"/>
      <c r="B356" s="121"/>
      <c r="C356" s="121"/>
      <c r="D356" s="121"/>
      <c r="E356" s="121"/>
      <c r="F356" s="121"/>
      <c r="G356" s="121"/>
      <c r="H356" s="121"/>
      <c r="I356" s="121"/>
      <c r="J356" s="121"/>
      <c r="K356" s="121"/>
      <c r="L356" s="121"/>
      <c r="M356" s="121"/>
      <c r="N356" s="121"/>
      <c r="O356" s="121"/>
      <c r="P356" s="121"/>
      <c r="Q356" s="121"/>
      <c r="R356" s="121"/>
      <c r="S356" s="121"/>
      <c r="T356" s="121"/>
      <c r="U356" s="121"/>
      <c r="V356" s="121"/>
      <c r="W356" s="121"/>
      <c r="X356" s="121"/>
      <c r="Y356" s="121"/>
      <c r="Z356" s="121"/>
      <c r="AA356" s="121"/>
      <c r="AB356" s="121"/>
      <c r="AC356" s="121"/>
      <c r="AD356" s="121"/>
      <c r="AE356" s="121"/>
      <c r="AF356" s="121"/>
      <c r="AG356" s="121"/>
      <c r="AH356" s="121"/>
      <c r="AI356" s="121"/>
      <c r="AJ356" s="121"/>
      <c r="AK356" s="121"/>
      <c r="AL356" s="121"/>
      <c r="AM356" s="121"/>
      <c r="AN356" s="121"/>
      <c r="AO356" s="121"/>
    </row>
    <row r="357" spans="1:41" ht="12.75" customHeight="1" x14ac:dyDescent="0.2">
      <c r="A357" s="121"/>
      <c r="B357" s="121"/>
      <c r="C357" s="121"/>
      <c r="D357" s="121"/>
      <c r="E357" s="121"/>
      <c r="F357" s="121"/>
      <c r="G357" s="121"/>
      <c r="H357" s="121"/>
      <c r="I357" s="121"/>
      <c r="J357" s="121"/>
      <c r="K357" s="121"/>
      <c r="L357" s="121"/>
      <c r="M357" s="121"/>
      <c r="N357" s="121"/>
      <c r="O357" s="121"/>
      <c r="P357" s="121"/>
      <c r="Q357" s="121"/>
      <c r="R357" s="121"/>
      <c r="S357" s="121"/>
      <c r="T357" s="121"/>
      <c r="U357" s="121"/>
      <c r="V357" s="121"/>
      <c r="W357" s="121"/>
      <c r="X357" s="121"/>
      <c r="Y357" s="121"/>
      <c r="Z357" s="121"/>
      <c r="AA357" s="121"/>
      <c r="AB357" s="121"/>
      <c r="AC357" s="121"/>
      <c r="AD357" s="121"/>
      <c r="AE357" s="121"/>
      <c r="AF357" s="121"/>
      <c r="AG357" s="121"/>
      <c r="AH357" s="121"/>
      <c r="AI357" s="121"/>
      <c r="AJ357" s="121"/>
      <c r="AK357" s="121"/>
      <c r="AL357" s="121"/>
      <c r="AM357" s="121"/>
      <c r="AN357" s="121"/>
      <c r="AO357" s="121"/>
    </row>
    <row r="358" spans="1:41" ht="12.75" customHeight="1" x14ac:dyDescent="0.2">
      <c r="A358" s="121"/>
      <c r="B358" s="121"/>
      <c r="C358" s="121"/>
      <c r="D358" s="121"/>
      <c r="E358" s="121"/>
      <c r="F358" s="121"/>
      <c r="G358" s="121"/>
      <c r="H358" s="121"/>
      <c r="I358" s="121"/>
      <c r="J358" s="121"/>
      <c r="K358" s="121"/>
      <c r="L358" s="121"/>
      <c r="M358" s="121"/>
      <c r="N358" s="121"/>
      <c r="O358" s="121"/>
      <c r="P358" s="121"/>
      <c r="Q358" s="121"/>
      <c r="R358" s="121"/>
      <c r="S358" s="121"/>
      <c r="T358" s="121"/>
      <c r="U358" s="121"/>
      <c r="V358" s="121"/>
      <c r="W358" s="121"/>
      <c r="X358" s="121"/>
      <c r="Y358" s="121"/>
      <c r="Z358" s="121"/>
      <c r="AA358" s="121"/>
      <c r="AB358" s="121"/>
      <c r="AC358" s="121"/>
      <c r="AD358" s="121"/>
      <c r="AE358" s="121"/>
      <c r="AF358" s="121"/>
      <c r="AG358" s="121"/>
      <c r="AH358" s="121"/>
      <c r="AI358" s="121"/>
      <c r="AJ358" s="121"/>
      <c r="AK358" s="121"/>
      <c r="AL358" s="121"/>
      <c r="AM358" s="121"/>
      <c r="AN358" s="121"/>
      <c r="AO358" s="121"/>
    </row>
    <row r="359" spans="1:41" ht="12.75" customHeight="1" x14ac:dyDescent="0.2">
      <c r="A359" s="121"/>
      <c r="B359" s="121"/>
      <c r="C359" s="121"/>
      <c r="D359" s="121"/>
      <c r="E359" s="121"/>
      <c r="F359" s="121"/>
      <c r="G359" s="121"/>
      <c r="H359" s="121"/>
      <c r="I359" s="121"/>
      <c r="J359" s="121"/>
      <c r="K359" s="121"/>
      <c r="L359" s="121"/>
      <c r="M359" s="121"/>
      <c r="N359" s="121"/>
      <c r="O359" s="121"/>
      <c r="P359" s="121"/>
      <c r="Q359" s="121"/>
      <c r="R359" s="121"/>
      <c r="S359" s="121"/>
      <c r="T359" s="121"/>
      <c r="U359" s="121"/>
      <c r="V359" s="121"/>
      <c r="W359" s="121"/>
      <c r="X359" s="121"/>
      <c r="Y359" s="121"/>
      <c r="Z359" s="121"/>
      <c r="AA359" s="121"/>
      <c r="AB359" s="121"/>
      <c r="AC359" s="121"/>
      <c r="AD359" s="121"/>
      <c r="AE359" s="121"/>
      <c r="AF359" s="121"/>
      <c r="AG359" s="121"/>
      <c r="AH359" s="121"/>
      <c r="AI359" s="121"/>
      <c r="AJ359" s="121"/>
      <c r="AK359" s="121"/>
      <c r="AL359" s="121"/>
      <c r="AM359" s="121"/>
      <c r="AN359" s="121"/>
      <c r="AO359" s="121"/>
    </row>
    <row r="360" spans="1:41" ht="12.75" customHeight="1" x14ac:dyDescent="0.2">
      <c r="A360" s="121"/>
      <c r="B360" s="121"/>
      <c r="C360" s="121"/>
      <c r="D360" s="121"/>
      <c r="E360" s="121"/>
      <c r="F360" s="121"/>
      <c r="G360" s="121"/>
      <c r="H360" s="121"/>
      <c r="I360" s="121"/>
      <c r="J360" s="121"/>
      <c r="K360" s="121"/>
      <c r="L360" s="121"/>
      <c r="M360" s="121"/>
      <c r="N360" s="121"/>
      <c r="O360" s="121"/>
      <c r="P360" s="121"/>
      <c r="Q360" s="121"/>
      <c r="R360" s="121"/>
      <c r="S360" s="121"/>
      <c r="T360" s="121"/>
      <c r="U360" s="121"/>
      <c r="V360" s="121"/>
      <c r="W360" s="121"/>
      <c r="X360" s="121"/>
      <c r="Y360" s="121"/>
      <c r="Z360" s="121"/>
      <c r="AA360" s="121"/>
      <c r="AB360" s="121"/>
      <c r="AC360" s="121"/>
      <c r="AD360" s="121"/>
      <c r="AE360" s="121"/>
      <c r="AF360" s="121"/>
      <c r="AG360" s="121"/>
      <c r="AH360" s="121"/>
      <c r="AI360" s="121"/>
      <c r="AJ360" s="121"/>
      <c r="AK360" s="121"/>
      <c r="AL360" s="121"/>
      <c r="AM360" s="121"/>
      <c r="AN360" s="121"/>
      <c r="AO360" s="121"/>
    </row>
    <row r="361" spans="1:41" ht="12.75" customHeight="1" x14ac:dyDescent="0.2">
      <c r="A361" s="121"/>
      <c r="B361" s="121"/>
      <c r="C361" s="121"/>
      <c r="D361" s="121"/>
      <c r="E361" s="121"/>
      <c r="F361" s="121"/>
      <c r="G361" s="121"/>
      <c r="H361" s="121"/>
      <c r="I361" s="121"/>
      <c r="J361" s="121"/>
      <c r="K361" s="121"/>
      <c r="L361" s="121"/>
      <c r="M361" s="121"/>
      <c r="N361" s="121"/>
      <c r="O361" s="121"/>
      <c r="P361" s="121"/>
      <c r="Q361" s="121"/>
      <c r="R361" s="121"/>
      <c r="S361" s="121"/>
      <c r="T361" s="121"/>
      <c r="U361" s="121"/>
      <c r="V361" s="121"/>
      <c r="W361" s="121"/>
      <c r="X361" s="121"/>
      <c r="Y361" s="121"/>
      <c r="Z361" s="121"/>
      <c r="AA361" s="121"/>
      <c r="AB361" s="121"/>
      <c r="AC361" s="121"/>
      <c r="AD361" s="121"/>
      <c r="AE361" s="121"/>
      <c r="AF361" s="121"/>
      <c r="AG361" s="121"/>
      <c r="AH361" s="121"/>
      <c r="AI361" s="121"/>
      <c r="AJ361" s="121"/>
      <c r="AK361" s="121"/>
      <c r="AL361" s="121"/>
      <c r="AM361" s="121"/>
      <c r="AN361" s="121"/>
      <c r="AO361" s="121"/>
    </row>
    <row r="362" spans="1:41" ht="12.75" customHeight="1" x14ac:dyDescent="0.2">
      <c r="A362" s="121"/>
      <c r="B362" s="121"/>
      <c r="C362" s="121"/>
      <c r="D362" s="121"/>
      <c r="E362" s="121"/>
      <c r="F362" s="121"/>
      <c r="G362" s="121"/>
      <c r="H362" s="121"/>
      <c r="I362" s="121"/>
      <c r="J362" s="121"/>
      <c r="K362" s="121"/>
      <c r="L362" s="121"/>
      <c r="M362" s="121"/>
      <c r="N362" s="121"/>
      <c r="O362" s="121"/>
      <c r="P362" s="121"/>
      <c r="Q362" s="121"/>
      <c r="R362" s="121"/>
      <c r="S362" s="121"/>
      <c r="T362" s="121"/>
      <c r="U362" s="121"/>
      <c r="V362" s="121"/>
      <c r="W362" s="121"/>
      <c r="X362" s="121"/>
      <c r="Y362" s="121"/>
      <c r="Z362" s="121"/>
      <c r="AA362" s="121"/>
      <c r="AB362" s="121"/>
      <c r="AC362" s="121"/>
      <c r="AD362" s="121"/>
      <c r="AE362" s="121"/>
      <c r="AF362" s="121"/>
      <c r="AG362" s="121"/>
      <c r="AH362" s="121"/>
      <c r="AI362" s="121"/>
      <c r="AJ362" s="121"/>
      <c r="AK362" s="121"/>
      <c r="AL362" s="121"/>
      <c r="AM362" s="121"/>
      <c r="AN362" s="121"/>
      <c r="AO362" s="121"/>
    </row>
    <row r="363" spans="1:41" ht="12.75" customHeight="1" x14ac:dyDescent="0.2">
      <c r="A363" s="121"/>
      <c r="B363" s="121"/>
      <c r="C363" s="121"/>
      <c r="D363" s="121"/>
      <c r="E363" s="121"/>
      <c r="F363" s="121"/>
      <c r="G363" s="121"/>
      <c r="H363" s="121"/>
      <c r="I363" s="121"/>
      <c r="J363" s="121"/>
      <c r="K363" s="121"/>
      <c r="L363" s="121"/>
      <c r="M363" s="121"/>
      <c r="N363" s="121"/>
      <c r="O363" s="121"/>
      <c r="P363" s="121"/>
      <c r="Q363" s="121"/>
      <c r="R363" s="121"/>
      <c r="S363" s="121"/>
      <c r="T363" s="121"/>
      <c r="U363" s="121"/>
      <c r="V363" s="121"/>
      <c r="W363" s="121"/>
      <c r="X363" s="121"/>
      <c r="Y363" s="121"/>
      <c r="Z363" s="121"/>
      <c r="AA363" s="121"/>
      <c r="AB363" s="121"/>
      <c r="AC363" s="121"/>
      <c r="AD363" s="121"/>
      <c r="AE363" s="121"/>
      <c r="AF363" s="121"/>
      <c r="AG363" s="121"/>
      <c r="AH363" s="121"/>
      <c r="AI363" s="121"/>
      <c r="AJ363" s="121"/>
      <c r="AK363" s="121"/>
      <c r="AL363" s="121"/>
      <c r="AM363" s="121"/>
      <c r="AN363" s="121"/>
      <c r="AO363" s="121"/>
    </row>
    <row r="364" spans="1:41" ht="12.75" customHeight="1" x14ac:dyDescent="0.2">
      <c r="A364" s="121"/>
      <c r="B364" s="121"/>
      <c r="C364" s="121"/>
      <c r="D364" s="121"/>
      <c r="E364" s="121"/>
      <c r="F364" s="121"/>
      <c r="G364" s="121"/>
      <c r="H364" s="121"/>
      <c r="I364" s="121"/>
      <c r="J364" s="121"/>
      <c r="K364" s="121"/>
      <c r="L364" s="121"/>
      <c r="M364" s="121"/>
      <c r="N364" s="121"/>
      <c r="O364" s="121"/>
      <c r="P364" s="121"/>
      <c r="Q364" s="121"/>
      <c r="R364" s="121"/>
      <c r="S364" s="121"/>
      <c r="T364" s="121"/>
      <c r="U364" s="121"/>
      <c r="V364" s="121"/>
      <c r="W364" s="121"/>
      <c r="X364" s="121"/>
      <c r="Y364" s="121"/>
      <c r="Z364" s="121"/>
      <c r="AA364" s="121"/>
      <c r="AB364" s="121"/>
      <c r="AC364" s="121"/>
      <c r="AD364" s="121"/>
      <c r="AE364" s="121"/>
      <c r="AF364" s="121"/>
      <c r="AG364" s="121"/>
      <c r="AH364" s="121"/>
      <c r="AI364" s="121"/>
      <c r="AJ364" s="121"/>
      <c r="AK364" s="121"/>
      <c r="AL364" s="121"/>
      <c r="AM364" s="121"/>
      <c r="AN364" s="121"/>
      <c r="AO364" s="121"/>
    </row>
    <row r="365" spans="1:41" ht="12.75" customHeight="1" x14ac:dyDescent="0.2">
      <c r="A365" s="121"/>
      <c r="B365" s="121"/>
      <c r="C365" s="121"/>
      <c r="D365" s="121"/>
      <c r="E365" s="121"/>
      <c r="F365" s="121"/>
      <c r="G365" s="121"/>
      <c r="H365" s="121"/>
      <c r="I365" s="121"/>
      <c r="J365" s="121"/>
      <c r="K365" s="121"/>
      <c r="L365" s="121"/>
      <c r="M365" s="121"/>
      <c r="N365" s="121"/>
      <c r="O365" s="121"/>
      <c r="P365" s="121"/>
      <c r="Q365" s="121"/>
      <c r="R365" s="121"/>
      <c r="S365" s="121"/>
      <c r="T365" s="121"/>
      <c r="U365" s="121"/>
      <c r="V365" s="121"/>
      <c r="W365" s="121"/>
      <c r="X365" s="121"/>
      <c r="Y365" s="121"/>
      <c r="Z365" s="121"/>
      <c r="AA365" s="121"/>
      <c r="AB365" s="121"/>
      <c r="AC365" s="121"/>
      <c r="AD365" s="121"/>
      <c r="AE365" s="121"/>
      <c r="AF365" s="121"/>
      <c r="AG365" s="121"/>
      <c r="AH365" s="121"/>
      <c r="AI365" s="121"/>
      <c r="AJ365" s="121"/>
      <c r="AK365" s="121"/>
      <c r="AL365" s="121"/>
      <c r="AM365" s="121"/>
      <c r="AN365" s="121"/>
      <c r="AO365" s="121"/>
    </row>
    <row r="366" spans="1:41" ht="12.75" customHeight="1" x14ac:dyDescent="0.2">
      <c r="A366" s="121"/>
      <c r="B366" s="121"/>
      <c r="C366" s="121"/>
      <c r="D366" s="121"/>
      <c r="E366" s="121"/>
      <c r="F366" s="121"/>
      <c r="G366" s="121"/>
      <c r="H366" s="121"/>
      <c r="I366" s="121"/>
      <c r="J366" s="121"/>
      <c r="K366" s="121"/>
      <c r="L366" s="121"/>
      <c r="M366" s="121"/>
      <c r="N366" s="121"/>
      <c r="O366" s="121"/>
      <c r="P366" s="121"/>
      <c r="Q366" s="121"/>
      <c r="R366" s="121"/>
      <c r="S366" s="121"/>
      <c r="T366" s="121"/>
      <c r="U366" s="121"/>
      <c r="V366" s="121"/>
      <c r="W366" s="121"/>
      <c r="X366" s="121"/>
      <c r="Y366" s="121"/>
      <c r="Z366" s="121"/>
      <c r="AA366" s="121"/>
      <c r="AB366" s="121"/>
      <c r="AC366" s="121"/>
      <c r="AD366" s="121"/>
      <c r="AE366" s="121"/>
      <c r="AF366" s="121"/>
      <c r="AG366" s="121"/>
      <c r="AH366" s="121"/>
      <c r="AI366" s="121"/>
      <c r="AJ366" s="121"/>
      <c r="AK366" s="121"/>
      <c r="AL366" s="121"/>
      <c r="AM366" s="121"/>
      <c r="AN366" s="121"/>
      <c r="AO366" s="121"/>
    </row>
    <row r="367" spans="1:41" ht="12.75" customHeight="1" x14ac:dyDescent="0.2">
      <c r="A367" s="121"/>
      <c r="B367" s="121"/>
      <c r="C367" s="121"/>
      <c r="D367" s="121"/>
      <c r="E367" s="121"/>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row>
    <row r="368" spans="1:41" ht="12.75" customHeight="1" x14ac:dyDescent="0.2">
      <c r="A368" s="121"/>
      <c r="B368" s="121"/>
      <c r="C368" s="121"/>
      <c r="D368" s="121"/>
      <c r="E368" s="121"/>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row>
    <row r="369" spans="1:41" ht="12.75" customHeight="1" x14ac:dyDescent="0.2">
      <c r="A369" s="121"/>
      <c r="B369" s="121"/>
      <c r="C369" s="121"/>
      <c r="D369" s="121"/>
      <c r="E369" s="121"/>
      <c r="F369" s="121"/>
      <c r="G369" s="121"/>
      <c r="H369" s="121"/>
      <c r="I369" s="121"/>
      <c r="J369" s="121"/>
      <c r="K369" s="121"/>
      <c r="L369" s="121"/>
      <c r="M369" s="121"/>
      <c r="N369" s="121"/>
      <c r="O369" s="121"/>
      <c r="P369" s="121"/>
      <c r="Q369" s="121"/>
      <c r="R369" s="121"/>
      <c r="S369" s="121"/>
      <c r="T369" s="121"/>
      <c r="U369" s="121"/>
      <c r="V369" s="121"/>
      <c r="W369" s="121"/>
      <c r="X369" s="121"/>
      <c r="Y369" s="121"/>
      <c r="Z369" s="121"/>
      <c r="AA369" s="121"/>
      <c r="AB369" s="121"/>
      <c r="AC369" s="121"/>
      <c r="AD369" s="121"/>
      <c r="AE369" s="121"/>
      <c r="AF369" s="121"/>
      <c r="AG369" s="121"/>
      <c r="AH369" s="121"/>
      <c r="AI369" s="121"/>
      <c r="AJ369" s="121"/>
      <c r="AK369" s="121"/>
      <c r="AL369" s="121"/>
      <c r="AM369" s="121"/>
      <c r="AN369" s="121"/>
      <c r="AO369" s="121"/>
    </row>
    <row r="370" spans="1:41" ht="12.75" customHeight="1" x14ac:dyDescent="0.2">
      <c r="A370" s="121"/>
      <c r="B370" s="121"/>
      <c r="C370" s="121"/>
      <c r="D370" s="121"/>
      <c r="E370" s="121"/>
      <c r="F370" s="121"/>
      <c r="G370" s="121"/>
      <c r="H370" s="121"/>
      <c r="I370" s="121"/>
      <c r="J370" s="121"/>
      <c r="K370" s="121"/>
      <c r="L370" s="121"/>
      <c r="M370" s="121"/>
      <c r="N370" s="121"/>
      <c r="O370" s="121"/>
      <c r="P370" s="121"/>
      <c r="Q370" s="121"/>
      <c r="R370" s="121"/>
      <c r="S370" s="121"/>
      <c r="T370" s="121"/>
      <c r="U370" s="121"/>
      <c r="V370" s="121"/>
      <c r="W370" s="121"/>
      <c r="X370" s="121"/>
      <c r="Y370" s="121"/>
      <c r="Z370" s="121"/>
      <c r="AA370" s="121"/>
      <c r="AB370" s="121"/>
      <c r="AC370" s="121"/>
      <c r="AD370" s="121"/>
      <c r="AE370" s="121"/>
      <c r="AF370" s="121"/>
      <c r="AG370" s="121"/>
      <c r="AH370" s="121"/>
      <c r="AI370" s="121"/>
      <c r="AJ370" s="121"/>
      <c r="AK370" s="121"/>
      <c r="AL370" s="121"/>
      <c r="AM370" s="121"/>
      <c r="AN370" s="121"/>
      <c r="AO370" s="121"/>
    </row>
    <row r="371" spans="1:41" ht="12.75" customHeight="1" x14ac:dyDescent="0.2">
      <c r="A371" s="121"/>
      <c r="B371" s="121"/>
      <c r="C371" s="121"/>
      <c r="D371" s="121"/>
      <c r="E371" s="121"/>
      <c r="F371" s="121"/>
      <c r="G371" s="121"/>
      <c r="H371" s="121"/>
      <c r="I371" s="121"/>
      <c r="J371" s="121"/>
      <c r="K371" s="121"/>
      <c r="L371" s="121"/>
      <c r="M371" s="121"/>
      <c r="N371" s="121"/>
      <c r="O371" s="121"/>
      <c r="P371" s="121"/>
      <c r="Q371" s="121"/>
      <c r="R371" s="121"/>
      <c r="S371" s="121"/>
      <c r="T371" s="121"/>
      <c r="U371" s="121"/>
      <c r="V371" s="121"/>
      <c r="W371" s="121"/>
      <c r="X371" s="121"/>
      <c r="Y371" s="121"/>
      <c r="Z371" s="121"/>
      <c r="AA371" s="121"/>
      <c r="AB371" s="121"/>
      <c r="AC371" s="121"/>
      <c r="AD371" s="121"/>
      <c r="AE371" s="121"/>
      <c r="AF371" s="121"/>
      <c r="AG371" s="121"/>
      <c r="AH371" s="121"/>
      <c r="AI371" s="121"/>
      <c r="AJ371" s="121"/>
      <c r="AK371" s="121"/>
      <c r="AL371" s="121"/>
      <c r="AM371" s="121"/>
      <c r="AN371" s="121"/>
      <c r="AO371" s="121"/>
    </row>
    <row r="372" spans="1:41" ht="12.75" customHeight="1" x14ac:dyDescent="0.2">
      <c r="A372" s="121"/>
      <c r="B372" s="121"/>
      <c r="C372" s="121"/>
      <c r="D372" s="121"/>
      <c r="E372" s="121"/>
      <c r="F372" s="121"/>
      <c r="G372" s="121"/>
      <c r="H372" s="121"/>
      <c r="I372" s="121"/>
      <c r="J372" s="121"/>
      <c r="K372" s="121"/>
      <c r="L372" s="121"/>
      <c r="M372" s="121"/>
      <c r="N372" s="121"/>
      <c r="O372" s="121"/>
      <c r="P372" s="121"/>
      <c r="Q372" s="121"/>
      <c r="R372" s="121"/>
      <c r="S372" s="121"/>
      <c r="T372" s="121"/>
      <c r="U372" s="121"/>
      <c r="V372" s="121"/>
      <c r="W372" s="121"/>
      <c r="X372" s="121"/>
      <c r="Y372" s="121"/>
      <c r="Z372" s="121"/>
      <c r="AA372" s="121"/>
      <c r="AB372" s="121"/>
      <c r="AC372" s="121"/>
      <c r="AD372" s="121"/>
      <c r="AE372" s="121"/>
      <c r="AF372" s="121"/>
      <c r="AG372" s="121"/>
      <c r="AH372" s="121"/>
      <c r="AI372" s="121"/>
      <c r="AJ372" s="121"/>
      <c r="AK372" s="121"/>
      <c r="AL372" s="121"/>
      <c r="AM372" s="121"/>
      <c r="AN372" s="121"/>
      <c r="AO372" s="121"/>
    </row>
    <row r="373" spans="1:41" ht="12.75" customHeight="1" x14ac:dyDescent="0.2">
      <c r="A373" s="121"/>
      <c r="B373" s="121"/>
      <c r="C373" s="121"/>
      <c r="D373" s="121"/>
      <c r="E373" s="121"/>
      <c r="F373" s="121"/>
      <c r="G373" s="121"/>
      <c r="H373" s="121"/>
      <c r="I373" s="121"/>
      <c r="J373" s="121"/>
      <c r="K373" s="121"/>
      <c r="L373" s="121"/>
      <c r="M373" s="121"/>
      <c r="N373" s="121"/>
      <c r="O373" s="121"/>
      <c r="P373" s="121"/>
      <c r="Q373" s="121"/>
      <c r="R373" s="121"/>
      <c r="S373" s="121"/>
      <c r="T373" s="121"/>
      <c r="U373" s="121"/>
      <c r="V373" s="121"/>
      <c r="W373" s="121"/>
      <c r="X373" s="121"/>
      <c r="Y373" s="121"/>
      <c r="Z373" s="121"/>
      <c r="AA373" s="121"/>
      <c r="AB373" s="121"/>
      <c r="AC373" s="121"/>
      <c r="AD373" s="121"/>
      <c r="AE373" s="121"/>
      <c r="AF373" s="121"/>
      <c r="AG373" s="121"/>
      <c r="AH373" s="121"/>
      <c r="AI373" s="121"/>
      <c r="AJ373" s="121"/>
      <c r="AK373" s="121"/>
      <c r="AL373" s="121"/>
      <c r="AM373" s="121"/>
      <c r="AN373" s="121"/>
      <c r="AO373" s="121"/>
    </row>
    <row r="374" spans="1:41" ht="12.75" customHeight="1" x14ac:dyDescent="0.2">
      <c r="A374" s="121"/>
      <c r="B374" s="121"/>
      <c r="C374" s="121"/>
      <c r="D374" s="121"/>
      <c r="E374" s="121"/>
      <c r="F374" s="121"/>
      <c r="G374" s="121"/>
      <c r="H374" s="121"/>
      <c r="I374" s="121"/>
      <c r="J374" s="121"/>
      <c r="K374" s="121"/>
      <c r="L374" s="121"/>
      <c r="M374" s="121"/>
      <c r="N374" s="121"/>
      <c r="O374" s="121"/>
      <c r="P374" s="121"/>
      <c r="Q374" s="121"/>
      <c r="R374" s="121"/>
      <c r="S374" s="121"/>
      <c r="T374" s="121"/>
      <c r="U374" s="121"/>
      <c r="V374" s="121"/>
      <c r="W374" s="121"/>
      <c r="X374" s="121"/>
      <c r="Y374" s="121"/>
      <c r="Z374" s="121"/>
      <c r="AA374" s="121"/>
      <c r="AB374" s="121"/>
      <c r="AC374" s="121"/>
      <c r="AD374" s="121"/>
      <c r="AE374" s="121"/>
      <c r="AF374" s="121"/>
      <c r="AG374" s="121"/>
      <c r="AH374" s="121"/>
      <c r="AI374" s="121"/>
      <c r="AJ374" s="121"/>
      <c r="AK374" s="121"/>
      <c r="AL374" s="121"/>
      <c r="AM374" s="121"/>
      <c r="AN374" s="121"/>
      <c r="AO374" s="121"/>
    </row>
    <row r="375" spans="1:41" ht="12.75" customHeight="1" x14ac:dyDescent="0.2">
      <c r="A375" s="121"/>
      <c r="B375" s="121"/>
      <c r="C375" s="121"/>
      <c r="D375" s="121"/>
      <c r="E375" s="121"/>
      <c r="F375" s="121"/>
      <c r="G375" s="121"/>
      <c r="H375" s="121"/>
      <c r="I375" s="121"/>
      <c r="J375" s="121"/>
      <c r="K375" s="121"/>
      <c r="L375" s="121"/>
      <c r="M375" s="121"/>
      <c r="N375" s="121"/>
      <c r="O375" s="121"/>
      <c r="P375" s="121"/>
      <c r="Q375" s="121"/>
      <c r="R375" s="121"/>
      <c r="S375" s="121"/>
      <c r="T375" s="121"/>
      <c r="U375" s="121"/>
      <c r="V375" s="121"/>
      <c r="W375" s="121"/>
      <c r="X375" s="121"/>
      <c r="Y375" s="121"/>
      <c r="Z375" s="121"/>
      <c r="AA375" s="121"/>
      <c r="AB375" s="121"/>
      <c r="AC375" s="121"/>
      <c r="AD375" s="121"/>
      <c r="AE375" s="121"/>
      <c r="AF375" s="121"/>
      <c r="AG375" s="121"/>
      <c r="AH375" s="121"/>
      <c r="AI375" s="121"/>
      <c r="AJ375" s="121"/>
      <c r="AK375" s="121"/>
      <c r="AL375" s="121"/>
      <c r="AM375" s="121"/>
      <c r="AN375" s="121"/>
      <c r="AO375" s="121"/>
    </row>
    <row r="376" spans="1:41" ht="12.75" customHeight="1" x14ac:dyDescent="0.2">
      <c r="A376" s="121"/>
      <c r="B376" s="121"/>
      <c r="C376" s="121"/>
      <c r="D376" s="121"/>
      <c r="E376" s="121"/>
      <c r="F376" s="121"/>
      <c r="G376" s="121"/>
      <c r="H376" s="121"/>
      <c r="I376" s="121"/>
      <c r="J376" s="121"/>
      <c r="K376" s="121"/>
      <c r="L376" s="121"/>
      <c r="M376" s="121"/>
      <c r="N376" s="121"/>
      <c r="O376" s="121"/>
      <c r="P376" s="121"/>
      <c r="Q376" s="121"/>
      <c r="R376" s="121"/>
      <c r="S376" s="121"/>
      <c r="T376" s="121"/>
      <c r="U376" s="121"/>
      <c r="V376" s="121"/>
      <c r="W376" s="121"/>
      <c r="X376" s="121"/>
      <c r="Y376" s="121"/>
      <c r="Z376" s="121"/>
      <c r="AA376" s="121"/>
      <c r="AB376" s="121"/>
      <c r="AC376" s="121"/>
      <c r="AD376" s="121"/>
      <c r="AE376" s="121"/>
      <c r="AF376" s="121"/>
      <c r="AG376" s="121"/>
      <c r="AH376" s="121"/>
      <c r="AI376" s="121"/>
      <c r="AJ376" s="121"/>
      <c r="AK376" s="121"/>
      <c r="AL376" s="121"/>
      <c r="AM376" s="121"/>
      <c r="AN376" s="121"/>
      <c r="AO376" s="121"/>
    </row>
    <row r="377" spans="1:41" ht="12.75" customHeight="1" x14ac:dyDescent="0.2">
      <c r="A377" s="121"/>
      <c r="B377" s="121"/>
      <c r="C377" s="121"/>
      <c r="D377" s="121"/>
      <c r="E377" s="121"/>
      <c r="F377" s="121"/>
      <c r="G377" s="121"/>
      <c r="H377" s="121"/>
      <c r="I377" s="121"/>
      <c r="J377" s="121"/>
      <c r="K377" s="121"/>
      <c r="L377" s="121"/>
      <c r="M377" s="121"/>
      <c r="N377" s="121"/>
      <c r="O377" s="121"/>
      <c r="P377" s="121"/>
      <c r="Q377" s="121"/>
      <c r="R377" s="121"/>
      <c r="S377" s="121"/>
      <c r="T377" s="121"/>
      <c r="U377" s="121"/>
      <c r="V377" s="121"/>
      <c r="W377" s="121"/>
      <c r="X377" s="121"/>
      <c r="Y377" s="121"/>
      <c r="Z377" s="121"/>
      <c r="AA377" s="121"/>
      <c r="AB377" s="121"/>
      <c r="AC377" s="121"/>
      <c r="AD377" s="121"/>
      <c r="AE377" s="121"/>
      <c r="AF377" s="121"/>
      <c r="AG377" s="121"/>
      <c r="AH377" s="121"/>
      <c r="AI377" s="121"/>
      <c r="AJ377" s="121"/>
      <c r="AK377" s="121"/>
      <c r="AL377" s="121"/>
      <c r="AM377" s="121"/>
      <c r="AN377" s="121"/>
      <c r="AO377" s="121"/>
    </row>
    <row r="378" spans="1:41" ht="12.75" customHeight="1" x14ac:dyDescent="0.2">
      <c r="A378" s="121"/>
      <c r="B378" s="121"/>
      <c r="C378" s="121"/>
      <c r="D378" s="121"/>
      <c r="E378" s="121"/>
      <c r="F378" s="121"/>
      <c r="G378" s="121"/>
      <c r="H378" s="121"/>
      <c r="I378" s="121"/>
      <c r="J378" s="121"/>
      <c r="K378" s="121"/>
      <c r="L378" s="121"/>
      <c r="M378" s="121"/>
      <c r="N378" s="121"/>
      <c r="O378" s="121"/>
      <c r="P378" s="121"/>
      <c r="Q378" s="121"/>
      <c r="R378" s="121"/>
      <c r="S378" s="121"/>
      <c r="T378" s="121"/>
      <c r="U378" s="121"/>
      <c r="V378" s="121"/>
      <c r="W378" s="121"/>
      <c r="X378" s="121"/>
      <c r="Y378" s="121"/>
      <c r="Z378" s="121"/>
      <c r="AA378" s="121"/>
      <c r="AB378" s="121"/>
      <c r="AC378" s="121"/>
      <c r="AD378" s="121"/>
      <c r="AE378" s="121"/>
      <c r="AF378" s="121"/>
      <c r="AG378" s="121"/>
      <c r="AH378" s="121"/>
      <c r="AI378" s="121"/>
      <c r="AJ378" s="121"/>
      <c r="AK378" s="121"/>
      <c r="AL378" s="121"/>
      <c r="AM378" s="121"/>
      <c r="AN378" s="121"/>
      <c r="AO378" s="121"/>
    </row>
    <row r="379" spans="1:41" ht="12.75" customHeight="1" x14ac:dyDescent="0.2">
      <c r="A379" s="121"/>
      <c r="B379" s="121"/>
      <c r="C379" s="121"/>
      <c r="D379" s="121"/>
      <c r="E379" s="121"/>
      <c r="F379" s="121"/>
      <c r="G379" s="121"/>
      <c r="H379" s="121"/>
      <c r="I379" s="121"/>
      <c r="J379" s="121"/>
      <c r="K379" s="121"/>
      <c r="L379" s="121"/>
      <c r="M379" s="121"/>
      <c r="N379" s="121"/>
      <c r="O379" s="121"/>
      <c r="P379" s="121"/>
      <c r="Q379" s="121"/>
      <c r="R379" s="121"/>
      <c r="S379" s="121"/>
      <c r="T379" s="121"/>
      <c r="U379" s="121"/>
      <c r="V379" s="121"/>
      <c r="W379" s="121"/>
      <c r="X379" s="121"/>
      <c r="Y379" s="121"/>
      <c r="Z379" s="121"/>
      <c r="AA379" s="121"/>
      <c r="AB379" s="121"/>
      <c r="AC379" s="121"/>
      <c r="AD379" s="121"/>
      <c r="AE379" s="121"/>
      <c r="AF379" s="121"/>
      <c r="AG379" s="121"/>
      <c r="AH379" s="121"/>
      <c r="AI379" s="121"/>
      <c r="AJ379" s="121"/>
      <c r="AK379" s="121"/>
      <c r="AL379" s="121"/>
      <c r="AM379" s="121"/>
      <c r="AN379" s="121"/>
      <c r="AO379" s="121"/>
    </row>
    <row r="380" spans="1:41" ht="12.75" customHeight="1" x14ac:dyDescent="0.2">
      <c r="A380" s="121"/>
      <c r="B380" s="121"/>
      <c r="C380" s="121"/>
      <c r="D380" s="121"/>
      <c r="E380" s="121"/>
      <c r="F380" s="121"/>
      <c r="G380" s="121"/>
      <c r="H380" s="121"/>
      <c r="I380" s="121"/>
      <c r="J380" s="121"/>
      <c r="K380" s="121"/>
      <c r="L380" s="121"/>
      <c r="M380" s="121"/>
      <c r="N380" s="121"/>
      <c r="O380" s="121"/>
      <c r="P380" s="121"/>
      <c r="Q380" s="121"/>
      <c r="R380" s="121"/>
      <c r="S380" s="121"/>
      <c r="T380" s="121"/>
      <c r="U380" s="121"/>
      <c r="V380" s="121"/>
      <c r="W380" s="121"/>
      <c r="X380" s="121"/>
      <c r="Y380" s="121"/>
      <c r="Z380" s="121"/>
      <c r="AA380" s="121"/>
      <c r="AB380" s="121"/>
      <c r="AC380" s="121"/>
      <c r="AD380" s="121"/>
      <c r="AE380" s="121"/>
      <c r="AF380" s="121"/>
      <c r="AG380" s="121"/>
      <c r="AH380" s="121"/>
      <c r="AI380" s="121"/>
      <c r="AJ380" s="121"/>
      <c r="AK380" s="121"/>
      <c r="AL380" s="121"/>
      <c r="AM380" s="121"/>
      <c r="AN380" s="121"/>
      <c r="AO380" s="121"/>
    </row>
    <row r="381" spans="1:41" ht="12.75" customHeight="1" x14ac:dyDescent="0.2">
      <c r="A381" s="121"/>
      <c r="B381" s="121"/>
      <c r="C381" s="121"/>
      <c r="D381" s="121"/>
      <c r="E381" s="121"/>
      <c r="F381" s="121"/>
      <c r="G381" s="121"/>
      <c r="H381" s="121"/>
      <c r="I381" s="121"/>
      <c r="J381" s="121"/>
      <c r="K381" s="121"/>
      <c r="L381" s="121"/>
      <c r="M381" s="121"/>
      <c r="N381" s="121"/>
      <c r="O381" s="121"/>
      <c r="P381" s="121"/>
      <c r="Q381" s="121"/>
      <c r="R381" s="121"/>
      <c r="S381" s="121"/>
      <c r="T381" s="121"/>
      <c r="U381" s="121"/>
      <c r="V381" s="121"/>
      <c r="W381" s="121"/>
      <c r="X381" s="121"/>
      <c r="Y381" s="121"/>
      <c r="Z381" s="121"/>
      <c r="AA381" s="121"/>
      <c r="AB381" s="121"/>
      <c r="AC381" s="121"/>
      <c r="AD381" s="121"/>
      <c r="AE381" s="121"/>
      <c r="AF381" s="121"/>
      <c r="AG381" s="121"/>
      <c r="AH381" s="121"/>
      <c r="AI381" s="121"/>
      <c r="AJ381" s="121"/>
      <c r="AK381" s="121"/>
      <c r="AL381" s="121"/>
      <c r="AM381" s="121"/>
      <c r="AN381" s="121"/>
      <c r="AO381" s="121"/>
    </row>
    <row r="382" spans="1:41" ht="12.75" customHeight="1" x14ac:dyDescent="0.2">
      <c r="A382" s="121"/>
      <c r="B382" s="121"/>
      <c r="C382" s="121"/>
      <c r="D382" s="121"/>
      <c r="E382" s="121"/>
      <c r="F382" s="121"/>
      <c r="G382" s="121"/>
      <c r="H382" s="121"/>
      <c r="I382" s="121"/>
      <c r="J382" s="121"/>
      <c r="K382" s="121"/>
      <c r="L382" s="121"/>
      <c r="M382" s="121"/>
      <c r="N382" s="121"/>
      <c r="O382" s="121"/>
      <c r="P382" s="121"/>
      <c r="Q382" s="121"/>
      <c r="R382" s="121"/>
      <c r="S382" s="121"/>
      <c r="T382" s="121"/>
      <c r="U382" s="121"/>
      <c r="V382" s="121"/>
      <c r="W382" s="121"/>
      <c r="X382" s="121"/>
      <c r="Y382" s="121"/>
      <c r="Z382" s="121"/>
      <c r="AA382" s="121"/>
      <c r="AB382" s="121"/>
      <c r="AC382" s="121"/>
      <c r="AD382" s="121"/>
      <c r="AE382" s="121"/>
      <c r="AF382" s="121"/>
      <c r="AG382" s="121"/>
      <c r="AH382" s="121"/>
      <c r="AI382" s="121"/>
      <c r="AJ382" s="121"/>
      <c r="AK382" s="121"/>
      <c r="AL382" s="121"/>
      <c r="AM382" s="121"/>
      <c r="AN382" s="121"/>
      <c r="AO382" s="121"/>
    </row>
    <row r="383" spans="1:41" ht="12.75" customHeight="1" x14ac:dyDescent="0.2">
      <c r="A383" s="121"/>
      <c r="B383" s="121"/>
      <c r="C383" s="121"/>
      <c r="D383" s="121"/>
      <c r="E383" s="121"/>
      <c r="F383" s="121"/>
      <c r="G383" s="121"/>
      <c r="H383" s="121"/>
      <c r="I383" s="121"/>
      <c r="J383" s="121"/>
      <c r="K383" s="121"/>
      <c r="L383" s="121"/>
      <c r="M383" s="121"/>
      <c r="N383" s="121"/>
      <c r="O383" s="121"/>
      <c r="P383" s="121"/>
      <c r="Q383" s="121"/>
      <c r="R383" s="121"/>
      <c r="S383" s="121"/>
      <c r="T383" s="121"/>
      <c r="U383" s="121"/>
      <c r="V383" s="121"/>
      <c r="W383" s="121"/>
      <c r="X383" s="121"/>
      <c r="Y383" s="121"/>
      <c r="Z383" s="121"/>
      <c r="AA383" s="121"/>
      <c r="AB383" s="121"/>
      <c r="AC383" s="121"/>
      <c r="AD383" s="121"/>
      <c r="AE383" s="121"/>
      <c r="AF383" s="121"/>
      <c r="AG383" s="121"/>
      <c r="AH383" s="121"/>
      <c r="AI383" s="121"/>
      <c r="AJ383" s="121"/>
      <c r="AK383" s="121"/>
      <c r="AL383" s="121"/>
      <c r="AM383" s="121"/>
      <c r="AN383" s="121"/>
      <c r="AO383" s="121"/>
    </row>
    <row r="384" spans="1:41" ht="12.75" customHeight="1" x14ac:dyDescent="0.2">
      <c r="A384" s="121"/>
      <c r="B384" s="121"/>
      <c r="C384" s="121"/>
      <c r="D384" s="121"/>
      <c r="E384" s="121"/>
      <c r="F384" s="121"/>
      <c r="G384" s="121"/>
      <c r="H384" s="121"/>
      <c r="I384" s="121"/>
      <c r="J384" s="121"/>
      <c r="K384" s="121"/>
      <c r="L384" s="121"/>
      <c r="M384" s="121"/>
      <c r="N384" s="121"/>
      <c r="O384" s="121"/>
      <c r="P384" s="121"/>
      <c r="Q384" s="121"/>
      <c r="R384" s="121"/>
      <c r="S384" s="121"/>
      <c r="T384" s="121"/>
      <c r="U384" s="121"/>
      <c r="V384" s="121"/>
      <c r="W384" s="121"/>
      <c r="X384" s="121"/>
      <c r="Y384" s="121"/>
      <c r="Z384" s="121"/>
      <c r="AA384" s="121"/>
      <c r="AB384" s="121"/>
      <c r="AC384" s="121"/>
      <c r="AD384" s="121"/>
      <c r="AE384" s="121"/>
      <c r="AF384" s="121"/>
      <c r="AG384" s="121"/>
      <c r="AH384" s="121"/>
      <c r="AI384" s="121"/>
      <c r="AJ384" s="121"/>
      <c r="AK384" s="121"/>
      <c r="AL384" s="121"/>
      <c r="AM384" s="121"/>
      <c r="AN384" s="121"/>
      <c r="AO384" s="121"/>
    </row>
    <row r="385" spans="1:41" ht="12.75" customHeight="1" x14ac:dyDescent="0.2">
      <c r="A385" s="121"/>
      <c r="B385" s="121"/>
      <c r="C385" s="121"/>
      <c r="D385" s="121"/>
      <c r="E385" s="121"/>
      <c r="F385" s="121"/>
      <c r="G385" s="121"/>
      <c r="H385" s="121"/>
      <c r="I385" s="121"/>
      <c r="J385" s="121"/>
      <c r="K385" s="121"/>
      <c r="L385" s="121"/>
      <c r="M385" s="121"/>
      <c r="N385" s="121"/>
      <c r="O385" s="121"/>
      <c r="P385" s="121"/>
      <c r="Q385" s="121"/>
      <c r="R385" s="121"/>
      <c r="S385" s="121"/>
      <c r="T385" s="121"/>
      <c r="U385" s="121"/>
      <c r="V385" s="121"/>
      <c r="W385" s="121"/>
      <c r="X385" s="121"/>
      <c r="Y385" s="121"/>
      <c r="Z385" s="121"/>
      <c r="AA385" s="121"/>
      <c r="AB385" s="121"/>
      <c r="AC385" s="121"/>
      <c r="AD385" s="121"/>
      <c r="AE385" s="121"/>
      <c r="AF385" s="121"/>
      <c r="AG385" s="121"/>
      <c r="AH385" s="121"/>
      <c r="AI385" s="121"/>
      <c r="AJ385" s="121"/>
      <c r="AK385" s="121"/>
      <c r="AL385" s="121"/>
      <c r="AM385" s="121"/>
      <c r="AN385" s="121"/>
      <c r="AO385" s="121"/>
    </row>
    <row r="386" spans="1:41" ht="12.75" customHeight="1" x14ac:dyDescent="0.2">
      <c r="A386" s="121"/>
      <c r="B386" s="121"/>
      <c r="C386" s="121"/>
      <c r="D386" s="121"/>
      <c r="E386" s="121"/>
      <c r="F386" s="121"/>
      <c r="G386" s="121"/>
      <c r="H386" s="121"/>
      <c r="I386" s="121"/>
      <c r="J386" s="121"/>
      <c r="K386" s="121"/>
      <c r="L386" s="121"/>
      <c r="M386" s="121"/>
      <c r="N386" s="121"/>
      <c r="O386" s="121"/>
      <c r="P386" s="121"/>
      <c r="Q386" s="121"/>
      <c r="R386" s="121"/>
      <c r="S386" s="121"/>
      <c r="T386" s="121"/>
      <c r="U386" s="121"/>
      <c r="V386" s="121"/>
      <c r="W386" s="121"/>
      <c r="X386" s="121"/>
      <c r="Y386" s="121"/>
      <c r="Z386" s="121"/>
      <c r="AA386" s="121"/>
      <c r="AB386" s="121"/>
      <c r="AC386" s="121"/>
      <c r="AD386" s="121"/>
      <c r="AE386" s="121"/>
      <c r="AF386" s="121"/>
      <c r="AG386" s="121"/>
      <c r="AH386" s="121"/>
      <c r="AI386" s="121"/>
      <c r="AJ386" s="121"/>
      <c r="AK386" s="121"/>
      <c r="AL386" s="121"/>
      <c r="AM386" s="121"/>
      <c r="AN386" s="121"/>
      <c r="AO386" s="121"/>
    </row>
    <row r="387" spans="1:41" ht="12.75" customHeight="1" x14ac:dyDescent="0.2">
      <c r="A387" s="121"/>
      <c r="B387" s="121"/>
      <c r="C387" s="121"/>
      <c r="D387" s="121"/>
      <c r="E387" s="121"/>
      <c r="F387" s="121"/>
      <c r="G387" s="121"/>
      <c r="H387" s="121"/>
      <c r="I387" s="121"/>
      <c r="J387" s="121"/>
      <c r="K387" s="121"/>
      <c r="L387" s="121"/>
      <c r="M387" s="121"/>
      <c r="N387" s="121"/>
      <c r="O387" s="121"/>
      <c r="P387" s="121"/>
      <c r="Q387" s="121"/>
      <c r="R387" s="121"/>
      <c r="S387" s="121"/>
      <c r="T387" s="121"/>
      <c r="U387" s="121"/>
      <c r="V387" s="121"/>
      <c r="W387" s="121"/>
      <c r="X387" s="121"/>
      <c r="Y387" s="121"/>
      <c r="Z387" s="121"/>
      <c r="AA387" s="121"/>
      <c r="AB387" s="121"/>
      <c r="AC387" s="121"/>
      <c r="AD387" s="121"/>
      <c r="AE387" s="121"/>
      <c r="AF387" s="121"/>
      <c r="AG387" s="121"/>
      <c r="AH387" s="121"/>
      <c r="AI387" s="121"/>
      <c r="AJ387" s="121"/>
      <c r="AK387" s="121"/>
      <c r="AL387" s="121"/>
      <c r="AM387" s="121"/>
      <c r="AN387" s="121"/>
      <c r="AO387" s="121"/>
    </row>
    <row r="388" spans="1:41" ht="12.75" customHeight="1" x14ac:dyDescent="0.2">
      <c r="A388" s="121"/>
      <c r="B388" s="121"/>
      <c r="C388" s="121"/>
      <c r="D388" s="121"/>
      <c r="E388" s="121"/>
      <c r="F388" s="121"/>
      <c r="G388" s="121"/>
      <c r="H388" s="121"/>
      <c r="I388" s="121"/>
      <c r="J388" s="121"/>
      <c r="K388" s="121"/>
      <c r="L388" s="121"/>
      <c r="M388" s="121"/>
      <c r="N388" s="121"/>
      <c r="O388" s="121"/>
      <c r="P388" s="121"/>
      <c r="Q388" s="121"/>
      <c r="R388" s="121"/>
      <c r="S388" s="121"/>
      <c r="T388" s="121"/>
      <c r="U388" s="121"/>
      <c r="V388" s="121"/>
      <c r="W388" s="121"/>
      <c r="X388" s="121"/>
      <c r="Y388" s="121"/>
      <c r="Z388" s="121"/>
      <c r="AA388" s="121"/>
      <c r="AB388" s="121"/>
      <c r="AC388" s="121"/>
      <c r="AD388" s="121"/>
      <c r="AE388" s="121"/>
      <c r="AF388" s="121"/>
      <c r="AG388" s="121"/>
      <c r="AH388" s="121"/>
      <c r="AI388" s="121"/>
      <c r="AJ388" s="121"/>
      <c r="AK388" s="121"/>
      <c r="AL388" s="121"/>
      <c r="AM388" s="121"/>
      <c r="AN388" s="121"/>
      <c r="AO388" s="121"/>
    </row>
    <row r="389" spans="1:41" ht="12.75" customHeight="1" x14ac:dyDescent="0.2">
      <c r="A389" s="121"/>
      <c r="B389" s="121"/>
      <c r="C389" s="121"/>
      <c r="D389" s="121"/>
      <c r="E389" s="121"/>
      <c r="F389" s="121"/>
      <c r="G389" s="121"/>
      <c r="H389" s="121"/>
      <c r="I389" s="121"/>
      <c r="J389" s="121"/>
      <c r="K389" s="121"/>
      <c r="L389" s="121"/>
      <c r="M389" s="121"/>
      <c r="N389" s="121"/>
      <c r="O389" s="121"/>
      <c r="P389" s="121"/>
      <c r="Q389" s="121"/>
      <c r="R389" s="121"/>
      <c r="S389" s="121"/>
      <c r="T389" s="121"/>
      <c r="U389" s="121"/>
      <c r="V389" s="121"/>
      <c r="W389" s="121"/>
      <c r="X389" s="121"/>
      <c r="Y389" s="121"/>
      <c r="Z389" s="121"/>
      <c r="AA389" s="121"/>
      <c r="AB389" s="121"/>
      <c r="AC389" s="121"/>
      <c r="AD389" s="121"/>
      <c r="AE389" s="121"/>
      <c r="AF389" s="121"/>
      <c r="AG389" s="121"/>
      <c r="AH389" s="121"/>
      <c r="AI389" s="121"/>
      <c r="AJ389" s="121"/>
      <c r="AK389" s="121"/>
      <c r="AL389" s="121"/>
      <c r="AM389" s="121"/>
      <c r="AN389" s="121"/>
      <c r="AO389" s="121"/>
    </row>
    <row r="390" spans="1:41" ht="12.75" customHeight="1" x14ac:dyDescent="0.2">
      <c r="A390" s="121"/>
      <c r="B390" s="121"/>
      <c r="C390" s="121"/>
      <c r="D390" s="121"/>
      <c r="E390" s="121"/>
      <c r="F390" s="121"/>
      <c r="G390" s="121"/>
      <c r="H390" s="121"/>
      <c r="I390" s="121"/>
      <c r="J390" s="121"/>
      <c r="K390" s="121"/>
      <c r="L390" s="121"/>
      <c r="M390" s="121"/>
      <c r="N390" s="121"/>
      <c r="O390" s="121"/>
      <c r="P390" s="121"/>
      <c r="Q390" s="121"/>
      <c r="R390" s="121"/>
      <c r="S390" s="121"/>
      <c r="T390" s="121"/>
      <c r="U390" s="121"/>
      <c r="V390" s="121"/>
      <c r="W390" s="121"/>
      <c r="X390" s="121"/>
      <c r="Y390" s="121"/>
      <c r="Z390" s="121"/>
      <c r="AA390" s="121"/>
      <c r="AB390" s="121"/>
      <c r="AC390" s="121"/>
      <c r="AD390" s="121"/>
      <c r="AE390" s="121"/>
      <c r="AF390" s="121"/>
      <c r="AG390" s="121"/>
      <c r="AH390" s="121"/>
      <c r="AI390" s="121"/>
      <c r="AJ390" s="121"/>
      <c r="AK390" s="121"/>
      <c r="AL390" s="121"/>
      <c r="AM390" s="121"/>
      <c r="AN390" s="121"/>
      <c r="AO390" s="121"/>
    </row>
    <row r="391" spans="1:41" ht="12.75" customHeight="1" x14ac:dyDescent="0.2">
      <c r="A391" s="121"/>
      <c r="B391" s="121"/>
      <c r="C391" s="121"/>
      <c r="D391" s="121"/>
      <c r="E391" s="121"/>
      <c r="F391" s="121"/>
      <c r="G391" s="121"/>
      <c r="H391" s="121"/>
      <c r="I391" s="121"/>
      <c r="J391" s="121"/>
      <c r="K391" s="121"/>
      <c r="L391" s="121"/>
      <c r="M391" s="121"/>
      <c r="N391" s="121"/>
      <c r="O391" s="121"/>
      <c r="P391" s="121"/>
      <c r="Q391" s="121"/>
      <c r="R391" s="121"/>
      <c r="S391" s="121"/>
      <c r="T391" s="121"/>
      <c r="U391" s="121"/>
      <c r="V391" s="121"/>
      <c r="W391" s="121"/>
      <c r="X391" s="121"/>
      <c r="Y391" s="121"/>
      <c r="Z391" s="121"/>
      <c r="AA391" s="121"/>
      <c r="AB391" s="121"/>
      <c r="AC391" s="121"/>
      <c r="AD391" s="121"/>
      <c r="AE391" s="121"/>
      <c r="AF391" s="121"/>
      <c r="AG391" s="121"/>
      <c r="AH391" s="121"/>
      <c r="AI391" s="121"/>
      <c r="AJ391" s="121"/>
      <c r="AK391" s="121"/>
      <c r="AL391" s="121"/>
      <c r="AM391" s="121"/>
      <c r="AN391" s="121"/>
      <c r="AO391" s="121"/>
    </row>
    <row r="392" spans="1:41" ht="12.75" customHeight="1" x14ac:dyDescent="0.2">
      <c r="A392" s="121"/>
      <c r="B392" s="121"/>
      <c r="C392" s="121"/>
      <c r="D392" s="121"/>
      <c r="E392" s="121"/>
      <c r="F392" s="121"/>
      <c r="G392" s="121"/>
      <c r="H392" s="121"/>
      <c r="I392" s="121"/>
      <c r="J392" s="121"/>
      <c r="K392" s="121"/>
      <c r="L392" s="121"/>
      <c r="M392" s="121"/>
      <c r="N392" s="121"/>
      <c r="O392" s="121"/>
      <c r="P392" s="121"/>
      <c r="Q392" s="121"/>
      <c r="R392" s="121"/>
      <c r="S392" s="121"/>
      <c r="T392" s="121"/>
      <c r="U392" s="121"/>
      <c r="V392" s="121"/>
      <c r="W392" s="121"/>
      <c r="X392" s="121"/>
      <c r="Y392" s="121"/>
      <c r="Z392" s="121"/>
      <c r="AA392" s="121"/>
      <c r="AB392" s="121"/>
      <c r="AC392" s="121"/>
      <c r="AD392" s="121"/>
      <c r="AE392" s="121"/>
      <c r="AF392" s="121"/>
      <c r="AG392" s="121"/>
      <c r="AH392" s="121"/>
      <c r="AI392" s="121"/>
      <c r="AJ392" s="121"/>
      <c r="AK392" s="121"/>
      <c r="AL392" s="121"/>
      <c r="AM392" s="121"/>
      <c r="AN392" s="121"/>
      <c r="AO392" s="121"/>
    </row>
    <row r="393" spans="1:41" ht="12.75" customHeight="1" x14ac:dyDescent="0.2">
      <c r="A393" s="121"/>
      <c r="B393" s="121"/>
      <c r="C393" s="121"/>
      <c r="D393" s="121"/>
      <c r="E393" s="121"/>
      <c r="F393" s="121"/>
      <c r="G393" s="121"/>
      <c r="H393" s="121"/>
      <c r="I393" s="121"/>
      <c r="J393" s="121"/>
      <c r="K393" s="121"/>
      <c r="L393" s="121"/>
      <c r="M393" s="121"/>
      <c r="N393" s="121"/>
      <c r="O393" s="121"/>
      <c r="P393" s="121"/>
      <c r="Q393" s="121"/>
      <c r="R393" s="121"/>
      <c r="S393" s="121"/>
      <c r="T393" s="121"/>
      <c r="U393" s="121"/>
      <c r="V393" s="121"/>
      <c r="W393" s="121"/>
      <c r="X393" s="121"/>
      <c r="Y393" s="121"/>
      <c r="Z393" s="121"/>
      <c r="AA393" s="121"/>
      <c r="AB393" s="121"/>
      <c r="AC393" s="121"/>
      <c r="AD393" s="121"/>
      <c r="AE393" s="121"/>
      <c r="AF393" s="121"/>
      <c r="AG393" s="121"/>
      <c r="AH393" s="121"/>
      <c r="AI393" s="121"/>
      <c r="AJ393" s="121"/>
      <c r="AK393" s="121"/>
      <c r="AL393" s="121"/>
      <c r="AM393" s="121"/>
      <c r="AN393" s="121"/>
      <c r="AO393" s="121"/>
    </row>
    <row r="394" spans="1:41" ht="12.75" customHeight="1" x14ac:dyDescent="0.2">
      <c r="A394" s="121"/>
      <c r="B394" s="121"/>
      <c r="C394" s="121"/>
      <c r="D394" s="121"/>
      <c r="E394" s="121"/>
      <c r="F394" s="121"/>
      <c r="G394" s="121"/>
      <c r="H394" s="121"/>
      <c r="I394" s="121"/>
      <c r="J394" s="121"/>
      <c r="K394" s="121"/>
      <c r="L394" s="121"/>
      <c r="M394" s="121"/>
      <c r="N394" s="121"/>
      <c r="O394" s="121"/>
      <c r="P394" s="121"/>
      <c r="Q394" s="121"/>
      <c r="R394" s="121"/>
      <c r="S394" s="121"/>
      <c r="T394" s="121"/>
      <c r="U394" s="121"/>
      <c r="V394" s="121"/>
      <c r="W394" s="121"/>
      <c r="X394" s="121"/>
      <c r="Y394" s="121"/>
      <c r="Z394" s="121"/>
      <c r="AA394" s="121"/>
      <c r="AB394" s="121"/>
      <c r="AC394" s="121"/>
      <c r="AD394" s="121"/>
      <c r="AE394" s="121"/>
      <c r="AF394" s="121"/>
      <c r="AG394" s="121"/>
      <c r="AH394" s="121"/>
      <c r="AI394" s="121"/>
      <c r="AJ394" s="121"/>
      <c r="AK394" s="121"/>
      <c r="AL394" s="121"/>
      <c r="AM394" s="121"/>
      <c r="AN394" s="121"/>
      <c r="AO394" s="121"/>
    </row>
    <row r="395" spans="1:41" ht="12.75" customHeight="1" x14ac:dyDescent="0.2">
      <c r="A395" s="121"/>
      <c r="B395" s="121"/>
      <c r="C395" s="121"/>
      <c r="D395" s="121"/>
      <c r="E395" s="121"/>
      <c r="F395" s="121"/>
      <c r="G395" s="121"/>
      <c r="H395" s="121"/>
      <c r="I395" s="121"/>
      <c r="J395" s="121"/>
      <c r="K395" s="121"/>
      <c r="L395" s="121"/>
      <c r="M395" s="121"/>
      <c r="N395" s="121"/>
      <c r="O395" s="121"/>
      <c r="P395" s="121"/>
      <c r="Q395" s="121"/>
      <c r="R395" s="121"/>
      <c r="S395" s="121"/>
      <c r="T395" s="121"/>
      <c r="U395" s="121"/>
      <c r="V395" s="121"/>
      <c r="W395" s="121"/>
      <c r="X395" s="121"/>
      <c r="Y395" s="121"/>
      <c r="Z395" s="121"/>
      <c r="AA395" s="121"/>
      <c r="AB395" s="121"/>
      <c r="AC395" s="121"/>
      <c r="AD395" s="121"/>
      <c r="AE395" s="121"/>
      <c r="AF395" s="121"/>
      <c r="AG395" s="121"/>
      <c r="AH395" s="121"/>
      <c r="AI395" s="121"/>
      <c r="AJ395" s="121"/>
      <c r="AK395" s="121"/>
      <c r="AL395" s="121"/>
      <c r="AM395" s="121"/>
      <c r="AN395" s="121"/>
      <c r="AO395" s="121"/>
    </row>
    <row r="396" spans="1:41" ht="12.75" customHeight="1" x14ac:dyDescent="0.2">
      <c r="A396" s="121"/>
      <c r="B396" s="121"/>
      <c r="C396" s="121"/>
      <c r="D396" s="121"/>
      <c r="E396" s="121"/>
      <c r="F396" s="121"/>
      <c r="G396" s="121"/>
      <c r="H396" s="121"/>
      <c r="I396" s="121"/>
      <c r="J396" s="121"/>
      <c r="K396" s="121"/>
      <c r="L396" s="121"/>
      <c r="M396" s="121"/>
      <c r="N396" s="121"/>
      <c r="O396" s="121"/>
      <c r="P396" s="121"/>
      <c r="Q396" s="121"/>
      <c r="R396" s="121"/>
      <c r="S396" s="121"/>
      <c r="T396" s="121"/>
      <c r="U396" s="121"/>
      <c r="V396" s="121"/>
      <c r="W396" s="121"/>
      <c r="X396" s="121"/>
      <c r="Y396" s="121"/>
      <c r="Z396" s="121"/>
      <c r="AA396" s="121"/>
      <c r="AB396" s="121"/>
      <c r="AC396" s="121"/>
      <c r="AD396" s="121"/>
      <c r="AE396" s="121"/>
      <c r="AF396" s="121"/>
      <c r="AG396" s="121"/>
      <c r="AH396" s="121"/>
      <c r="AI396" s="121"/>
      <c r="AJ396" s="121"/>
      <c r="AK396" s="121"/>
      <c r="AL396" s="121"/>
      <c r="AM396" s="121"/>
      <c r="AN396" s="121"/>
      <c r="AO396" s="121"/>
    </row>
    <row r="397" spans="1:41" ht="12.75" customHeight="1" x14ac:dyDescent="0.2">
      <c r="A397" s="121"/>
      <c r="B397" s="121"/>
      <c r="C397" s="121"/>
      <c r="D397" s="121"/>
      <c r="E397" s="121"/>
      <c r="F397" s="121"/>
      <c r="G397" s="121"/>
      <c r="H397" s="121"/>
      <c r="I397" s="121"/>
      <c r="J397" s="121"/>
      <c r="K397" s="121"/>
      <c r="L397" s="121"/>
      <c r="M397" s="121"/>
      <c r="N397" s="121"/>
      <c r="O397" s="121"/>
      <c r="P397" s="121"/>
      <c r="Q397" s="121"/>
      <c r="R397" s="121"/>
      <c r="S397" s="121"/>
      <c r="T397" s="121"/>
      <c r="U397" s="121"/>
      <c r="V397" s="121"/>
      <c r="W397" s="121"/>
      <c r="X397" s="121"/>
      <c r="Y397" s="121"/>
      <c r="Z397" s="121"/>
      <c r="AA397" s="121"/>
      <c r="AB397" s="121"/>
      <c r="AC397" s="121"/>
      <c r="AD397" s="121"/>
      <c r="AE397" s="121"/>
      <c r="AF397" s="121"/>
      <c r="AG397" s="121"/>
      <c r="AH397" s="121"/>
      <c r="AI397" s="121"/>
      <c r="AJ397" s="121"/>
      <c r="AK397" s="121"/>
      <c r="AL397" s="121"/>
      <c r="AM397" s="121"/>
      <c r="AN397" s="121"/>
      <c r="AO397" s="121"/>
    </row>
    <row r="398" spans="1:41" ht="12.75" customHeight="1" x14ac:dyDescent="0.2">
      <c r="A398" s="121"/>
      <c r="B398" s="121"/>
      <c r="C398" s="121"/>
      <c r="D398" s="121"/>
      <c r="E398" s="121"/>
      <c r="F398" s="121"/>
      <c r="G398" s="121"/>
      <c r="H398" s="121"/>
      <c r="I398" s="121"/>
      <c r="J398" s="121"/>
      <c r="K398" s="121"/>
      <c r="L398" s="121"/>
      <c r="M398" s="121"/>
      <c r="N398" s="121"/>
      <c r="O398" s="121"/>
      <c r="P398" s="121"/>
      <c r="Q398" s="121"/>
      <c r="R398" s="121"/>
      <c r="S398" s="121"/>
      <c r="T398" s="121"/>
      <c r="U398" s="121"/>
      <c r="V398" s="121"/>
      <c r="W398" s="121"/>
      <c r="X398" s="121"/>
      <c r="Y398" s="121"/>
      <c r="Z398" s="121"/>
      <c r="AA398" s="121"/>
      <c r="AB398" s="121"/>
      <c r="AC398" s="121"/>
      <c r="AD398" s="121"/>
      <c r="AE398" s="121"/>
      <c r="AF398" s="121"/>
      <c r="AG398" s="121"/>
      <c r="AH398" s="121"/>
      <c r="AI398" s="121"/>
      <c r="AJ398" s="121"/>
      <c r="AK398" s="121"/>
      <c r="AL398" s="121"/>
      <c r="AM398" s="121"/>
      <c r="AN398" s="121"/>
      <c r="AO398" s="121"/>
    </row>
    <row r="399" spans="1:41" ht="12.75" customHeight="1" x14ac:dyDescent="0.2">
      <c r="A399" s="121"/>
      <c r="B399" s="121"/>
      <c r="C399" s="121"/>
      <c r="D399" s="121"/>
      <c r="E399" s="121"/>
      <c r="F399" s="121"/>
      <c r="G399" s="121"/>
      <c r="H399" s="121"/>
      <c r="I399" s="121"/>
      <c r="J399" s="121"/>
      <c r="K399" s="121"/>
      <c r="L399" s="121"/>
      <c r="M399" s="121"/>
      <c r="N399" s="121"/>
      <c r="O399" s="121"/>
      <c r="P399" s="121"/>
      <c r="Q399" s="121"/>
      <c r="R399" s="121"/>
      <c r="S399" s="121"/>
      <c r="T399" s="121"/>
      <c r="U399" s="121"/>
      <c r="V399" s="121"/>
      <c r="W399" s="121"/>
      <c r="X399" s="121"/>
      <c r="Y399" s="121"/>
      <c r="Z399" s="121"/>
      <c r="AA399" s="121"/>
      <c r="AB399" s="121"/>
      <c r="AC399" s="121"/>
      <c r="AD399" s="121"/>
      <c r="AE399" s="121"/>
      <c r="AF399" s="121"/>
      <c r="AG399" s="121"/>
      <c r="AH399" s="121"/>
      <c r="AI399" s="121"/>
      <c r="AJ399" s="121"/>
      <c r="AK399" s="121"/>
      <c r="AL399" s="121"/>
      <c r="AM399" s="121"/>
      <c r="AN399" s="121"/>
      <c r="AO399" s="121"/>
    </row>
    <row r="400" spans="1:41" ht="12.75" customHeight="1" x14ac:dyDescent="0.2">
      <c r="A400" s="121"/>
      <c r="B400" s="121"/>
      <c r="C400" s="121"/>
      <c r="D400" s="121"/>
      <c r="E400" s="121"/>
      <c r="F400" s="121"/>
      <c r="G400" s="121"/>
      <c r="H400" s="121"/>
      <c r="I400" s="121"/>
      <c r="J400" s="121"/>
      <c r="K400" s="121"/>
      <c r="L400" s="121"/>
      <c r="M400" s="121"/>
      <c r="N400" s="121"/>
      <c r="O400" s="121"/>
      <c r="P400" s="121"/>
      <c r="Q400" s="121"/>
      <c r="R400" s="121"/>
      <c r="S400" s="121"/>
      <c r="T400" s="121"/>
      <c r="U400" s="121"/>
      <c r="V400" s="121"/>
      <c r="W400" s="121"/>
      <c r="X400" s="121"/>
      <c r="Y400" s="121"/>
      <c r="Z400" s="121"/>
      <c r="AA400" s="121"/>
      <c r="AB400" s="121"/>
      <c r="AC400" s="121"/>
      <c r="AD400" s="121"/>
      <c r="AE400" s="121"/>
      <c r="AF400" s="121"/>
      <c r="AG400" s="121"/>
      <c r="AH400" s="121"/>
      <c r="AI400" s="121"/>
      <c r="AJ400" s="121"/>
      <c r="AK400" s="121"/>
      <c r="AL400" s="121"/>
      <c r="AM400" s="121"/>
      <c r="AN400" s="121"/>
      <c r="AO400" s="121"/>
    </row>
    <row r="401" spans="1:41" ht="12.75" customHeight="1" x14ac:dyDescent="0.2">
      <c r="A401" s="121"/>
      <c r="B401" s="121"/>
      <c r="C401" s="121"/>
      <c r="D401" s="121"/>
      <c r="E401" s="121"/>
      <c r="F401" s="121"/>
      <c r="G401" s="121"/>
      <c r="H401" s="121"/>
      <c r="I401" s="121"/>
      <c r="J401" s="121"/>
      <c r="K401" s="121"/>
      <c r="L401" s="121"/>
      <c r="M401" s="121"/>
      <c r="N401" s="121"/>
      <c r="O401" s="121"/>
      <c r="P401" s="121"/>
      <c r="Q401" s="121"/>
      <c r="R401" s="121"/>
      <c r="S401" s="121"/>
      <c r="T401" s="121"/>
      <c r="U401" s="121"/>
      <c r="V401" s="121"/>
      <c r="W401" s="121"/>
      <c r="X401" s="121"/>
      <c r="Y401" s="121"/>
      <c r="Z401" s="121"/>
      <c r="AA401" s="121"/>
      <c r="AB401" s="121"/>
      <c r="AC401" s="121"/>
      <c r="AD401" s="121"/>
      <c r="AE401" s="121"/>
      <c r="AF401" s="121"/>
      <c r="AG401" s="121"/>
      <c r="AH401" s="121"/>
      <c r="AI401" s="121"/>
      <c r="AJ401" s="121"/>
      <c r="AK401" s="121"/>
      <c r="AL401" s="121"/>
      <c r="AM401" s="121"/>
      <c r="AN401" s="121"/>
      <c r="AO401" s="121"/>
    </row>
    <row r="402" spans="1:41" ht="12.75" customHeight="1" x14ac:dyDescent="0.2">
      <c r="A402" s="121"/>
      <c r="B402" s="121"/>
      <c r="C402" s="121"/>
      <c r="D402" s="121"/>
      <c r="E402" s="121"/>
      <c r="F402" s="121"/>
      <c r="G402" s="121"/>
      <c r="H402" s="121"/>
      <c r="I402" s="121"/>
      <c r="J402" s="121"/>
      <c r="K402" s="121"/>
      <c r="L402" s="121"/>
      <c r="M402" s="121"/>
      <c r="N402" s="121"/>
      <c r="O402" s="121"/>
      <c r="P402" s="121"/>
      <c r="Q402" s="121"/>
      <c r="R402" s="121"/>
      <c r="S402" s="121"/>
      <c r="T402" s="121"/>
      <c r="U402" s="121"/>
      <c r="V402" s="121"/>
      <c r="W402" s="121"/>
      <c r="X402" s="121"/>
      <c r="Y402" s="121"/>
      <c r="Z402" s="121"/>
      <c r="AA402" s="121"/>
      <c r="AB402" s="121"/>
      <c r="AC402" s="121"/>
      <c r="AD402" s="121"/>
      <c r="AE402" s="121"/>
      <c r="AF402" s="121"/>
      <c r="AG402" s="121"/>
      <c r="AH402" s="121"/>
      <c r="AI402" s="121"/>
      <c r="AJ402" s="121"/>
      <c r="AK402" s="121"/>
      <c r="AL402" s="121"/>
      <c r="AM402" s="121"/>
      <c r="AN402" s="121"/>
      <c r="AO402" s="121"/>
    </row>
    <row r="403" spans="1:41" ht="12.75" customHeight="1" x14ac:dyDescent="0.2">
      <c r="A403" s="121"/>
      <c r="B403" s="121"/>
      <c r="C403" s="121"/>
      <c r="D403" s="121"/>
      <c r="E403" s="121"/>
      <c r="F403" s="121"/>
      <c r="G403" s="121"/>
      <c r="H403" s="121"/>
      <c r="I403" s="121"/>
      <c r="J403" s="121"/>
      <c r="K403" s="121"/>
      <c r="L403" s="121"/>
      <c r="M403" s="121"/>
      <c r="N403" s="121"/>
      <c r="O403" s="121"/>
      <c r="P403" s="121"/>
      <c r="Q403" s="121"/>
      <c r="R403" s="121"/>
      <c r="S403" s="121"/>
      <c r="T403" s="121"/>
      <c r="U403" s="121"/>
      <c r="V403" s="121"/>
      <c r="W403" s="121"/>
      <c r="X403" s="121"/>
      <c r="Y403" s="121"/>
      <c r="Z403" s="121"/>
      <c r="AA403" s="121"/>
      <c r="AB403" s="121"/>
      <c r="AC403" s="121"/>
      <c r="AD403" s="121"/>
      <c r="AE403" s="121"/>
      <c r="AF403" s="121"/>
      <c r="AG403" s="121"/>
      <c r="AH403" s="121"/>
      <c r="AI403" s="121"/>
      <c r="AJ403" s="121"/>
      <c r="AK403" s="121"/>
      <c r="AL403" s="121"/>
      <c r="AM403" s="121"/>
      <c r="AN403" s="121"/>
      <c r="AO403" s="121"/>
    </row>
    <row r="404" spans="1:41" ht="12.75" customHeight="1" x14ac:dyDescent="0.2">
      <c r="A404" s="121"/>
      <c r="B404" s="121"/>
      <c r="C404" s="121"/>
      <c r="D404" s="121"/>
      <c r="E404" s="121"/>
      <c r="F404" s="121"/>
      <c r="G404" s="121"/>
      <c r="H404" s="121"/>
      <c r="I404" s="121"/>
      <c r="J404" s="121"/>
      <c r="K404" s="121"/>
      <c r="L404" s="121"/>
      <c r="M404" s="121"/>
      <c r="N404" s="121"/>
      <c r="O404" s="121"/>
      <c r="P404" s="121"/>
      <c r="Q404" s="121"/>
      <c r="R404" s="121"/>
      <c r="S404" s="121"/>
      <c r="T404" s="121"/>
      <c r="U404" s="121"/>
      <c r="V404" s="121"/>
      <c r="W404" s="121"/>
      <c r="X404" s="121"/>
      <c r="Y404" s="121"/>
      <c r="Z404" s="121"/>
      <c r="AA404" s="121"/>
      <c r="AB404" s="121"/>
      <c r="AC404" s="121"/>
      <c r="AD404" s="121"/>
      <c r="AE404" s="121"/>
      <c r="AF404" s="121"/>
      <c r="AG404" s="121"/>
      <c r="AH404" s="121"/>
      <c r="AI404" s="121"/>
      <c r="AJ404" s="121"/>
      <c r="AK404" s="121"/>
      <c r="AL404" s="121"/>
      <c r="AM404" s="121"/>
      <c r="AN404" s="121"/>
      <c r="AO404" s="121"/>
    </row>
    <row r="405" spans="1:41" ht="12.75" customHeight="1" x14ac:dyDescent="0.2">
      <c r="A405" s="121"/>
      <c r="B405" s="121"/>
      <c r="C405" s="121"/>
      <c r="D405" s="121"/>
      <c r="E405" s="121"/>
      <c r="F405" s="121"/>
      <c r="G405" s="121"/>
      <c r="H405" s="121"/>
      <c r="I405" s="121"/>
      <c r="J405" s="121"/>
      <c r="K405" s="121"/>
      <c r="L405" s="121"/>
      <c r="M405" s="121"/>
      <c r="N405" s="121"/>
      <c r="O405" s="121"/>
      <c r="P405" s="121"/>
      <c r="Q405" s="121"/>
      <c r="R405" s="121"/>
      <c r="S405" s="121"/>
      <c r="T405" s="121"/>
      <c r="U405" s="121"/>
      <c r="V405" s="121"/>
      <c r="W405" s="121"/>
      <c r="X405" s="121"/>
      <c r="Y405" s="121"/>
      <c r="Z405" s="121"/>
      <c r="AA405" s="121"/>
      <c r="AB405" s="121"/>
      <c r="AC405" s="121"/>
      <c r="AD405" s="121"/>
      <c r="AE405" s="121"/>
      <c r="AF405" s="121"/>
      <c r="AG405" s="121"/>
      <c r="AH405" s="121"/>
      <c r="AI405" s="121"/>
      <c r="AJ405" s="121"/>
      <c r="AK405" s="121"/>
      <c r="AL405" s="121"/>
      <c r="AM405" s="121"/>
      <c r="AN405" s="121"/>
      <c r="AO405" s="121"/>
    </row>
    <row r="406" spans="1:41" ht="12.75" customHeight="1" x14ac:dyDescent="0.2">
      <c r="A406" s="121"/>
      <c r="B406" s="121"/>
      <c r="C406" s="121"/>
      <c r="D406" s="121"/>
      <c r="E406" s="121"/>
      <c r="F406" s="121"/>
      <c r="G406" s="121"/>
      <c r="H406" s="121"/>
      <c r="I406" s="121"/>
      <c r="J406" s="121"/>
      <c r="K406" s="121"/>
      <c r="L406" s="121"/>
      <c r="M406" s="121"/>
      <c r="N406" s="121"/>
      <c r="O406" s="121"/>
      <c r="P406" s="121"/>
      <c r="Q406" s="121"/>
      <c r="R406" s="121"/>
      <c r="S406" s="121"/>
      <c r="T406" s="121"/>
      <c r="U406" s="121"/>
      <c r="V406" s="121"/>
      <c r="W406" s="121"/>
      <c r="X406" s="121"/>
      <c r="Y406" s="121"/>
      <c r="Z406" s="121"/>
      <c r="AA406" s="121"/>
      <c r="AB406" s="121"/>
      <c r="AC406" s="121"/>
      <c r="AD406" s="121"/>
      <c r="AE406" s="121"/>
      <c r="AF406" s="121"/>
      <c r="AG406" s="121"/>
      <c r="AH406" s="121"/>
      <c r="AI406" s="121"/>
      <c r="AJ406" s="121"/>
      <c r="AK406" s="121"/>
      <c r="AL406" s="121"/>
      <c r="AM406" s="121"/>
      <c r="AN406" s="121"/>
      <c r="AO406" s="121"/>
    </row>
    <row r="407" spans="1:41" ht="12.75" customHeight="1" x14ac:dyDescent="0.2">
      <c r="A407" s="121"/>
      <c r="B407" s="121"/>
      <c r="C407" s="121"/>
      <c r="D407" s="121"/>
      <c r="E407" s="121"/>
      <c r="F407" s="121"/>
      <c r="G407" s="121"/>
      <c r="H407" s="121"/>
      <c r="I407" s="121"/>
      <c r="J407" s="121"/>
      <c r="K407" s="121"/>
      <c r="L407" s="121"/>
      <c r="M407" s="121"/>
      <c r="N407" s="121"/>
      <c r="O407" s="121"/>
      <c r="P407" s="121"/>
      <c r="Q407" s="121"/>
      <c r="R407" s="121"/>
      <c r="S407" s="121"/>
      <c r="T407" s="121"/>
      <c r="U407" s="121"/>
      <c r="V407" s="121"/>
      <c r="W407" s="121"/>
      <c r="X407" s="121"/>
      <c r="Y407" s="121"/>
      <c r="Z407" s="121"/>
      <c r="AA407" s="121"/>
      <c r="AB407" s="121"/>
      <c r="AC407" s="121"/>
      <c r="AD407" s="121"/>
      <c r="AE407" s="121"/>
      <c r="AF407" s="121"/>
      <c r="AG407" s="121"/>
      <c r="AH407" s="121"/>
      <c r="AI407" s="121"/>
      <c r="AJ407" s="121"/>
      <c r="AK407" s="121"/>
      <c r="AL407" s="121"/>
      <c r="AM407" s="121"/>
      <c r="AN407" s="121"/>
      <c r="AO407" s="121"/>
    </row>
    <row r="408" spans="1:41" ht="12.75" customHeight="1" x14ac:dyDescent="0.2">
      <c r="A408" s="121"/>
      <c r="B408" s="121"/>
      <c r="C408" s="121"/>
      <c r="D408" s="121"/>
      <c r="E408" s="121"/>
      <c r="F408" s="121"/>
      <c r="G408" s="121"/>
      <c r="H408" s="121"/>
      <c r="I408" s="121"/>
      <c r="J408" s="121"/>
      <c r="K408" s="121"/>
      <c r="L408" s="121"/>
      <c r="M408" s="121"/>
      <c r="N408" s="121"/>
      <c r="O408" s="121"/>
      <c r="P408" s="121"/>
      <c r="Q408" s="121"/>
      <c r="R408" s="121"/>
      <c r="S408" s="121"/>
      <c r="T408" s="121"/>
      <c r="U408" s="121"/>
      <c r="V408" s="121"/>
      <c r="W408" s="121"/>
      <c r="X408" s="121"/>
      <c r="Y408" s="121"/>
      <c r="Z408" s="121"/>
      <c r="AA408" s="121"/>
      <c r="AB408" s="121"/>
      <c r="AC408" s="121"/>
      <c r="AD408" s="121"/>
      <c r="AE408" s="121"/>
      <c r="AF408" s="121"/>
      <c r="AG408" s="121"/>
      <c r="AH408" s="121"/>
      <c r="AI408" s="121"/>
      <c r="AJ408" s="121"/>
      <c r="AK408" s="121"/>
      <c r="AL408" s="121"/>
      <c r="AM408" s="121"/>
      <c r="AN408" s="121"/>
      <c r="AO408" s="121"/>
    </row>
    <row r="409" spans="1:41" ht="12.75" customHeight="1" x14ac:dyDescent="0.2">
      <c r="A409" s="121"/>
      <c r="B409" s="121"/>
      <c r="C409" s="121"/>
      <c r="D409" s="121"/>
      <c r="E409" s="121"/>
      <c r="F409" s="121"/>
      <c r="G409" s="121"/>
      <c r="H409" s="121"/>
      <c r="I409" s="121"/>
      <c r="J409" s="121"/>
      <c r="K409" s="121"/>
      <c r="L409" s="121"/>
      <c r="M409" s="121"/>
      <c r="N409" s="121"/>
      <c r="O409" s="121"/>
      <c r="P409" s="121"/>
      <c r="Q409" s="121"/>
      <c r="R409" s="121"/>
      <c r="S409" s="121"/>
      <c r="T409" s="121"/>
      <c r="U409" s="121"/>
      <c r="V409" s="121"/>
      <c r="W409" s="121"/>
      <c r="X409" s="121"/>
      <c r="Y409" s="121"/>
      <c r="Z409" s="121"/>
      <c r="AA409" s="121"/>
      <c r="AB409" s="121"/>
      <c r="AC409" s="121"/>
      <c r="AD409" s="121"/>
      <c r="AE409" s="121"/>
      <c r="AF409" s="121"/>
      <c r="AG409" s="121"/>
      <c r="AH409" s="121"/>
      <c r="AI409" s="121"/>
      <c r="AJ409" s="121"/>
      <c r="AK409" s="121"/>
      <c r="AL409" s="121"/>
      <c r="AM409" s="121"/>
      <c r="AN409" s="121"/>
      <c r="AO409" s="121"/>
    </row>
    <row r="410" spans="1:41" ht="12.75" customHeight="1" x14ac:dyDescent="0.2">
      <c r="A410" s="121"/>
      <c r="B410" s="121"/>
      <c r="C410" s="121"/>
      <c r="D410" s="121"/>
      <c r="E410" s="121"/>
      <c r="F410" s="121"/>
      <c r="G410" s="121"/>
      <c r="H410" s="121"/>
      <c r="I410" s="121"/>
      <c r="J410" s="121"/>
      <c r="K410" s="121"/>
      <c r="L410" s="121"/>
      <c r="M410" s="121"/>
      <c r="N410" s="121"/>
      <c r="O410" s="121"/>
      <c r="P410" s="121"/>
      <c r="Q410" s="121"/>
      <c r="R410" s="121"/>
      <c r="S410" s="121"/>
      <c r="T410" s="121"/>
      <c r="U410" s="121"/>
      <c r="V410" s="121"/>
      <c r="W410" s="121"/>
      <c r="X410" s="121"/>
      <c r="Y410" s="121"/>
      <c r="Z410" s="121"/>
      <c r="AA410" s="121"/>
      <c r="AB410" s="121"/>
      <c r="AC410" s="121"/>
      <c r="AD410" s="121"/>
      <c r="AE410" s="121"/>
      <c r="AF410" s="121"/>
      <c r="AG410" s="121"/>
      <c r="AH410" s="121"/>
      <c r="AI410" s="121"/>
      <c r="AJ410" s="121"/>
      <c r="AK410" s="121"/>
      <c r="AL410" s="121"/>
      <c r="AM410" s="121"/>
      <c r="AN410" s="121"/>
      <c r="AO410" s="121"/>
    </row>
    <row r="411" spans="1:41" ht="12.75" customHeight="1" x14ac:dyDescent="0.2">
      <c r="A411" s="121"/>
      <c r="B411" s="121"/>
      <c r="C411" s="121"/>
      <c r="D411" s="121"/>
      <c r="E411" s="121"/>
      <c r="F411" s="121"/>
      <c r="G411" s="121"/>
      <c r="H411" s="121"/>
      <c r="I411" s="121"/>
      <c r="J411" s="121"/>
      <c r="K411" s="121"/>
      <c r="L411" s="121"/>
      <c r="M411" s="121"/>
      <c r="N411" s="121"/>
      <c r="O411" s="121"/>
      <c r="P411" s="121"/>
      <c r="Q411" s="121"/>
      <c r="R411" s="121"/>
      <c r="S411" s="121"/>
      <c r="T411" s="121"/>
      <c r="U411" s="121"/>
      <c r="V411" s="121"/>
      <c r="W411" s="121"/>
      <c r="X411" s="121"/>
      <c r="Y411" s="121"/>
      <c r="Z411" s="121"/>
      <c r="AA411" s="121"/>
      <c r="AB411" s="121"/>
      <c r="AC411" s="121"/>
      <c r="AD411" s="121"/>
      <c r="AE411" s="121"/>
      <c r="AF411" s="121"/>
      <c r="AG411" s="121"/>
      <c r="AH411" s="121"/>
      <c r="AI411" s="121"/>
      <c r="AJ411" s="121"/>
      <c r="AK411" s="121"/>
      <c r="AL411" s="121"/>
      <c r="AM411" s="121"/>
      <c r="AN411" s="121"/>
      <c r="AO411" s="121"/>
    </row>
    <row r="412" spans="1:41" ht="12.75" customHeight="1" x14ac:dyDescent="0.2">
      <c r="A412" s="121"/>
      <c r="B412" s="121"/>
      <c r="C412" s="121"/>
      <c r="D412" s="121"/>
      <c r="E412" s="121"/>
      <c r="F412" s="121"/>
      <c r="G412" s="121"/>
      <c r="H412" s="121"/>
      <c r="I412" s="121"/>
      <c r="J412" s="121"/>
      <c r="K412" s="121"/>
      <c r="L412" s="121"/>
      <c r="M412" s="121"/>
      <c r="N412" s="121"/>
      <c r="O412" s="121"/>
      <c r="P412" s="121"/>
      <c r="Q412" s="121"/>
      <c r="R412" s="121"/>
      <c r="S412" s="121"/>
      <c r="T412" s="121"/>
      <c r="U412" s="121"/>
      <c r="V412" s="121"/>
      <c r="W412" s="121"/>
      <c r="X412" s="121"/>
      <c r="Y412" s="121"/>
      <c r="Z412" s="121"/>
      <c r="AA412" s="121"/>
      <c r="AB412" s="121"/>
      <c r="AC412" s="121"/>
      <c r="AD412" s="121"/>
      <c r="AE412" s="121"/>
      <c r="AF412" s="121"/>
      <c r="AG412" s="121"/>
      <c r="AH412" s="121"/>
      <c r="AI412" s="121"/>
      <c r="AJ412" s="121"/>
      <c r="AK412" s="121"/>
      <c r="AL412" s="121"/>
      <c r="AM412" s="121"/>
      <c r="AN412" s="121"/>
      <c r="AO412" s="121"/>
    </row>
    <row r="413" spans="1:41" ht="12.75" customHeight="1" x14ac:dyDescent="0.2">
      <c r="A413" s="121"/>
      <c r="B413" s="121"/>
      <c r="C413" s="121"/>
      <c r="D413" s="121"/>
      <c r="E413" s="121"/>
      <c r="F413" s="121"/>
      <c r="G413" s="121"/>
      <c r="H413" s="121"/>
      <c r="I413" s="121"/>
      <c r="J413" s="121"/>
      <c r="K413" s="121"/>
      <c r="L413" s="121"/>
      <c r="M413" s="121"/>
      <c r="N413" s="121"/>
      <c r="O413" s="121"/>
      <c r="P413" s="121"/>
      <c r="Q413" s="121"/>
      <c r="R413" s="121"/>
      <c r="S413" s="121"/>
      <c r="T413" s="121"/>
      <c r="U413" s="121"/>
      <c r="V413" s="121"/>
      <c r="W413" s="121"/>
      <c r="X413" s="121"/>
      <c r="Y413" s="121"/>
      <c r="Z413" s="121"/>
      <c r="AA413" s="121"/>
      <c r="AB413" s="121"/>
      <c r="AC413" s="121"/>
      <c r="AD413" s="121"/>
      <c r="AE413" s="121"/>
      <c r="AF413" s="121"/>
      <c r="AG413" s="121"/>
      <c r="AH413" s="121"/>
      <c r="AI413" s="121"/>
      <c r="AJ413" s="121"/>
      <c r="AK413" s="121"/>
      <c r="AL413" s="121"/>
      <c r="AM413" s="121"/>
      <c r="AN413" s="121"/>
      <c r="AO413" s="121"/>
    </row>
    <row r="414" spans="1:41" ht="12.75" customHeight="1" x14ac:dyDescent="0.2">
      <c r="A414" s="121"/>
      <c r="B414" s="121"/>
      <c r="C414" s="121"/>
      <c r="D414" s="121"/>
      <c r="E414" s="121"/>
      <c r="F414" s="121"/>
      <c r="G414" s="121"/>
      <c r="H414" s="121"/>
      <c r="I414" s="121"/>
      <c r="J414" s="121"/>
      <c r="K414" s="121"/>
      <c r="L414" s="121"/>
      <c r="M414" s="121"/>
      <c r="N414" s="121"/>
      <c r="O414" s="121"/>
      <c r="P414" s="121"/>
      <c r="Q414" s="121"/>
      <c r="R414" s="121"/>
      <c r="S414" s="121"/>
      <c r="T414" s="121"/>
      <c r="U414" s="121"/>
      <c r="V414" s="121"/>
      <c r="W414" s="121"/>
      <c r="X414" s="121"/>
      <c r="Y414" s="121"/>
      <c r="Z414" s="121"/>
      <c r="AA414" s="121"/>
      <c r="AB414" s="121"/>
      <c r="AC414" s="121"/>
      <c r="AD414" s="121"/>
      <c r="AE414" s="121"/>
      <c r="AF414" s="121"/>
      <c r="AG414" s="121"/>
      <c r="AH414" s="121"/>
      <c r="AI414" s="121"/>
      <c r="AJ414" s="121"/>
      <c r="AK414" s="121"/>
      <c r="AL414" s="121"/>
      <c r="AM414" s="121"/>
      <c r="AN414" s="121"/>
      <c r="AO414" s="121"/>
    </row>
    <row r="415" spans="1:41" ht="12.75" customHeight="1" x14ac:dyDescent="0.2">
      <c r="A415" s="121"/>
      <c r="B415" s="121"/>
      <c r="C415" s="121"/>
      <c r="D415" s="121"/>
      <c r="E415" s="121"/>
      <c r="F415" s="121"/>
      <c r="G415" s="121"/>
      <c r="H415" s="121"/>
      <c r="I415" s="121"/>
      <c r="J415" s="121"/>
      <c r="K415" s="121"/>
      <c r="L415" s="121"/>
      <c r="M415" s="121"/>
      <c r="N415" s="121"/>
      <c r="O415" s="121"/>
      <c r="P415" s="121"/>
      <c r="Q415" s="121"/>
      <c r="R415" s="121"/>
      <c r="S415" s="121"/>
      <c r="T415" s="121"/>
      <c r="U415" s="121"/>
      <c r="V415" s="121"/>
      <c r="W415" s="121"/>
      <c r="X415" s="121"/>
      <c r="Y415" s="121"/>
      <c r="Z415" s="121"/>
      <c r="AA415" s="121"/>
      <c r="AB415" s="121"/>
      <c r="AC415" s="121"/>
      <c r="AD415" s="121"/>
      <c r="AE415" s="121"/>
      <c r="AF415" s="121"/>
      <c r="AG415" s="121"/>
      <c r="AH415" s="121"/>
      <c r="AI415" s="121"/>
      <c r="AJ415" s="121"/>
      <c r="AK415" s="121"/>
      <c r="AL415" s="121"/>
      <c r="AM415" s="121"/>
      <c r="AN415" s="121"/>
      <c r="AO415" s="121"/>
    </row>
    <row r="416" spans="1:41" ht="12.75" customHeight="1" x14ac:dyDescent="0.2">
      <c r="A416" s="121"/>
      <c r="B416" s="121"/>
      <c r="C416" s="121"/>
      <c r="D416" s="121"/>
      <c r="E416" s="121"/>
      <c r="F416" s="121"/>
      <c r="G416" s="121"/>
      <c r="H416" s="121"/>
      <c r="I416" s="121"/>
      <c r="J416" s="121"/>
      <c r="K416" s="121"/>
      <c r="L416" s="121"/>
      <c r="M416" s="121"/>
      <c r="N416" s="121"/>
      <c r="O416" s="121"/>
      <c r="P416" s="121"/>
      <c r="Q416" s="121"/>
      <c r="R416" s="121"/>
      <c r="S416" s="121"/>
      <c r="T416" s="121"/>
      <c r="U416" s="121"/>
      <c r="V416" s="121"/>
      <c r="W416" s="121"/>
      <c r="X416" s="121"/>
      <c r="Y416" s="121"/>
      <c r="Z416" s="121"/>
      <c r="AA416" s="121"/>
      <c r="AB416" s="121"/>
      <c r="AC416" s="121"/>
      <c r="AD416" s="121"/>
      <c r="AE416" s="121"/>
      <c r="AF416" s="121"/>
      <c r="AG416" s="121"/>
      <c r="AH416" s="121"/>
      <c r="AI416" s="121"/>
      <c r="AJ416" s="121"/>
      <c r="AK416" s="121"/>
      <c r="AL416" s="121"/>
      <c r="AM416" s="121"/>
      <c r="AN416" s="121"/>
      <c r="AO416" s="121"/>
    </row>
    <row r="417" spans="1:41" ht="12.75" customHeight="1" x14ac:dyDescent="0.2">
      <c r="A417" s="121"/>
      <c r="B417" s="121"/>
      <c r="C417" s="121"/>
      <c r="D417" s="121"/>
      <c r="E417" s="121"/>
      <c r="F417" s="121"/>
      <c r="G417" s="121"/>
      <c r="H417" s="121"/>
      <c r="I417" s="121"/>
      <c r="J417" s="121"/>
      <c r="K417" s="121"/>
      <c r="L417" s="121"/>
      <c r="M417" s="121"/>
      <c r="N417" s="121"/>
      <c r="O417" s="121"/>
      <c r="P417" s="121"/>
      <c r="Q417" s="121"/>
      <c r="R417" s="121"/>
      <c r="S417" s="121"/>
      <c r="T417" s="121"/>
      <c r="U417" s="121"/>
      <c r="V417" s="121"/>
      <c r="W417" s="121"/>
      <c r="X417" s="121"/>
      <c r="Y417" s="121"/>
      <c r="Z417" s="121"/>
      <c r="AA417" s="121"/>
      <c r="AB417" s="121"/>
      <c r="AC417" s="121"/>
      <c r="AD417" s="121"/>
      <c r="AE417" s="121"/>
      <c r="AF417" s="121"/>
      <c r="AG417" s="121"/>
      <c r="AH417" s="121"/>
      <c r="AI417" s="121"/>
      <c r="AJ417" s="121"/>
      <c r="AK417" s="121"/>
      <c r="AL417" s="121"/>
      <c r="AM417" s="121"/>
      <c r="AN417" s="121"/>
      <c r="AO417" s="121"/>
    </row>
    <row r="418" spans="1:41" ht="12.75" customHeight="1" x14ac:dyDescent="0.2">
      <c r="A418" s="121"/>
      <c r="B418" s="121"/>
      <c r="C418" s="121"/>
      <c r="D418" s="121"/>
      <c r="E418" s="121"/>
      <c r="F418" s="121"/>
      <c r="G418" s="121"/>
      <c r="H418" s="121"/>
      <c r="I418" s="121"/>
      <c r="J418" s="121"/>
      <c r="K418" s="121"/>
      <c r="L418" s="121"/>
      <c r="M418" s="121"/>
      <c r="N418" s="121"/>
      <c r="O418" s="121"/>
      <c r="P418" s="121"/>
      <c r="Q418" s="121"/>
      <c r="R418" s="121"/>
      <c r="S418" s="121"/>
      <c r="T418" s="121"/>
      <c r="U418" s="121"/>
      <c r="V418" s="121"/>
      <c r="W418" s="121"/>
      <c r="X418" s="121"/>
      <c r="Y418" s="121"/>
      <c r="Z418" s="121"/>
      <c r="AA418" s="121"/>
      <c r="AB418" s="121"/>
      <c r="AC418" s="121"/>
      <c r="AD418" s="121"/>
      <c r="AE418" s="121"/>
      <c r="AF418" s="121"/>
      <c r="AG418" s="121"/>
      <c r="AH418" s="121"/>
      <c r="AI418" s="121"/>
      <c r="AJ418" s="121"/>
      <c r="AK418" s="121"/>
      <c r="AL418" s="121"/>
      <c r="AM418" s="121"/>
      <c r="AN418" s="121"/>
      <c r="AO418" s="121"/>
    </row>
    <row r="419" spans="1:41" ht="12.75" customHeight="1" x14ac:dyDescent="0.2">
      <c r="A419" s="121"/>
      <c r="B419" s="121"/>
      <c r="C419" s="121"/>
      <c r="D419" s="121"/>
      <c r="E419" s="121"/>
      <c r="F419" s="121"/>
      <c r="G419" s="121"/>
      <c r="H419" s="121"/>
      <c r="I419" s="121"/>
      <c r="J419" s="121"/>
      <c r="K419" s="121"/>
      <c r="L419" s="121"/>
      <c r="M419" s="121"/>
      <c r="N419" s="121"/>
      <c r="O419" s="121"/>
      <c r="P419" s="121"/>
      <c r="Q419" s="121"/>
      <c r="R419" s="121"/>
      <c r="S419" s="121"/>
      <c r="T419" s="121"/>
      <c r="U419" s="121"/>
      <c r="V419" s="121"/>
      <c r="W419" s="121"/>
      <c r="X419" s="121"/>
      <c r="Y419" s="121"/>
      <c r="Z419" s="121"/>
      <c r="AA419" s="121"/>
      <c r="AB419" s="121"/>
      <c r="AC419" s="121"/>
      <c r="AD419" s="121"/>
      <c r="AE419" s="121"/>
      <c r="AF419" s="121"/>
      <c r="AG419" s="121"/>
      <c r="AH419" s="121"/>
      <c r="AI419" s="121"/>
      <c r="AJ419" s="121"/>
      <c r="AK419" s="121"/>
      <c r="AL419" s="121"/>
      <c r="AM419" s="121"/>
      <c r="AN419" s="121"/>
      <c r="AO419" s="121"/>
    </row>
    <row r="420" spans="1:41" ht="12.75" customHeight="1" x14ac:dyDescent="0.2">
      <c r="A420" s="121"/>
      <c r="B420" s="121"/>
      <c r="C420" s="121"/>
      <c r="D420" s="121"/>
      <c r="E420" s="121"/>
      <c r="F420" s="121"/>
      <c r="G420" s="121"/>
      <c r="H420" s="121"/>
      <c r="I420" s="121"/>
      <c r="J420" s="121"/>
      <c r="K420" s="121"/>
      <c r="L420" s="121"/>
      <c r="M420" s="121"/>
      <c r="N420" s="121"/>
      <c r="O420" s="121"/>
      <c r="P420" s="121"/>
      <c r="Q420" s="121"/>
      <c r="R420" s="121"/>
      <c r="S420" s="121"/>
      <c r="T420" s="121"/>
      <c r="U420" s="121"/>
      <c r="V420" s="121"/>
      <c r="W420" s="121"/>
      <c r="X420" s="121"/>
      <c r="Y420" s="121"/>
      <c r="Z420" s="121"/>
      <c r="AA420" s="121"/>
      <c r="AB420" s="121"/>
      <c r="AC420" s="121"/>
      <c r="AD420" s="121"/>
      <c r="AE420" s="121"/>
      <c r="AF420" s="121"/>
      <c r="AG420" s="121"/>
      <c r="AH420" s="121"/>
      <c r="AI420" s="121"/>
      <c r="AJ420" s="121"/>
      <c r="AK420" s="121"/>
      <c r="AL420" s="121"/>
      <c r="AM420" s="121"/>
      <c r="AN420" s="121"/>
      <c r="AO420" s="121"/>
    </row>
    <row r="421" spans="1:41" ht="12.75" customHeight="1" x14ac:dyDescent="0.2">
      <c r="A421" s="121"/>
      <c r="B421" s="121"/>
      <c r="C421" s="121"/>
      <c r="D421" s="121"/>
      <c r="E421" s="121"/>
      <c r="F421" s="121"/>
      <c r="G421" s="121"/>
      <c r="H421" s="121"/>
      <c r="I421" s="121"/>
      <c r="J421" s="121"/>
      <c r="K421" s="121"/>
      <c r="L421" s="121"/>
      <c r="M421" s="121"/>
      <c r="N421" s="121"/>
      <c r="O421" s="121"/>
      <c r="P421" s="121"/>
      <c r="Q421" s="121"/>
      <c r="R421" s="121"/>
      <c r="S421" s="121"/>
      <c r="T421" s="121"/>
      <c r="U421" s="121"/>
      <c r="V421" s="121"/>
      <c r="W421" s="121"/>
      <c r="X421" s="121"/>
      <c r="Y421" s="121"/>
      <c r="Z421" s="121"/>
      <c r="AA421" s="121"/>
      <c r="AB421" s="121"/>
      <c r="AC421" s="121"/>
      <c r="AD421" s="121"/>
      <c r="AE421" s="121"/>
      <c r="AF421" s="121"/>
      <c r="AG421" s="121"/>
      <c r="AH421" s="121"/>
      <c r="AI421" s="121"/>
      <c r="AJ421" s="121"/>
      <c r="AK421" s="121"/>
      <c r="AL421" s="121"/>
      <c r="AM421" s="121"/>
      <c r="AN421" s="121"/>
      <c r="AO421" s="121"/>
    </row>
    <row r="422" spans="1:41" ht="12.75" customHeight="1" x14ac:dyDescent="0.2">
      <c r="A422" s="121"/>
      <c r="B422" s="121"/>
      <c r="C422" s="121"/>
      <c r="D422" s="121"/>
      <c r="E422" s="121"/>
      <c r="F422" s="121"/>
      <c r="G422" s="121"/>
      <c r="H422" s="121"/>
      <c r="I422" s="121"/>
      <c r="J422" s="121"/>
      <c r="K422" s="121"/>
      <c r="L422" s="121"/>
      <c r="M422" s="121"/>
      <c r="N422" s="121"/>
      <c r="O422" s="121"/>
      <c r="P422" s="121"/>
      <c r="Q422" s="121"/>
      <c r="R422" s="121"/>
      <c r="S422" s="121"/>
      <c r="T422" s="121"/>
      <c r="U422" s="121"/>
      <c r="V422" s="121"/>
      <c r="W422" s="121"/>
      <c r="X422" s="121"/>
      <c r="Y422" s="121"/>
      <c r="Z422" s="121"/>
      <c r="AA422" s="121"/>
      <c r="AB422" s="121"/>
      <c r="AC422" s="121"/>
      <c r="AD422" s="121"/>
      <c r="AE422" s="121"/>
      <c r="AF422" s="121"/>
      <c r="AG422" s="121"/>
      <c r="AH422" s="121"/>
      <c r="AI422" s="121"/>
      <c r="AJ422" s="121"/>
      <c r="AK422" s="121"/>
      <c r="AL422" s="121"/>
      <c r="AM422" s="121"/>
      <c r="AN422" s="121"/>
      <c r="AO422" s="121"/>
    </row>
    <row r="423" spans="1:41" ht="12.75" customHeight="1" x14ac:dyDescent="0.2">
      <c r="A423" s="121"/>
      <c r="B423" s="121"/>
      <c r="C423" s="121"/>
      <c r="D423" s="121"/>
      <c r="E423" s="121"/>
      <c r="F423" s="121"/>
      <c r="G423" s="121"/>
      <c r="H423" s="121"/>
      <c r="I423" s="121"/>
      <c r="J423" s="121"/>
      <c r="K423" s="121"/>
      <c r="L423" s="121"/>
      <c r="M423" s="121"/>
      <c r="N423" s="121"/>
      <c r="O423" s="121"/>
      <c r="P423" s="121"/>
      <c r="Q423" s="121"/>
      <c r="R423" s="121"/>
      <c r="S423" s="121"/>
      <c r="T423" s="121"/>
      <c r="U423" s="121"/>
      <c r="V423" s="121"/>
      <c r="W423" s="121"/>
      <c r="X423" s="121"/>
      <c r="Y423" s="121"/>
      <c r="Z423" s="121"/>
      <c r="AA423" s="121"/>
      <c r="AB423" s="121"/>
      <c r="AC423" s="121"/>
      <c r="AD423" s="121"/>
      <c r="AE423" s="121"/>
      <c r="AF423" s="121"/>
      <c r="AG423" s="121"/>
      <c r="AH423" s="121"/>
      <c r="AI423" s="121"/>
      <c r="AJ423" s="121"/>
      <c r="AK423" s="121"/>
      <c r="AL423" s="121"/>
      <c r="AM423" s="121"/>
      <c r="AN423" s="121"/>
      <c r="AO423" s="121"/>
    </row>
    <row r="424" spans="1:41" ht="12.75" customHeight="1" x14ac:dyDescent="0.2">
      <c r="A424" s="121"/>
      <c r="B424" s="121"/>
      <c r="C424" s="121"/>
      <c r="D424" s="121"/>
      <c r="E424" s="121"/>
      <c r="F424" s="121"/>
      <c r="G424" s="121"/>
      <c r="H424" s="121"/>
      <c r="I424" s="121"/>
      <c r="J424" s="121"/>
      <c r="K424" s="121"/>
      <c r="L424" s="121"/>
      <c r="M424" s="121"/>
      <c r="N424" s="121"/>
      <c r="O424" s="121"/>
      <c r="P424" s="121"/>
      <c r="Q424" s="121"/>
      <c r="R424" s="121"/>
      <c r="S424" s="121"/>
      <c r="T424" s="121"/>
      <c r="U424" s="121"/>
      <c r="V424" s="121"/>
      <c r="W424" s="121"/>
      <c r="X424" s="121"/>
      <c r="Y424" s="121"/>
      <c r="Z424" s="121"/>
      <c r="AA424" s="121"/>
      <c r="AB424" s="121"/>
      <c r="AC424" s="121"/>
      <c r="AD424" s="121"/>
      <c r="AE424" s="121"/>
      <c r="AF424" s="121"/>
      <c r="AG424" s="121"/>
      <c r="AH424" s="121"/>
      <c r="AI424" s="121"/>
      <c r="AJ424" s="121"/>
      <c r="AK424" s="121"/>
      <c r="AL424" s="121"/>
      <c r="AM424" s="121"/>
      <c r="AN424" s="121"/>
      <c r="AO424" s="121"/>
    </row>
    <row r="425" spans="1:41" ht="12.75" customHeight="1" x14ac:dyDescent="0.2">
      <c r="A425" s="121"/>
      <c r="B425" s="121"/>
      <c r="C425" s="121"/>
      <c r="D425" s="121"/>
      <c r="E425" s="121"/>
      <c r="F425" s="121"/>
      <c r="G425" s="121"/>
      <c r="H425" s="121"/>
      <c r="I425" s="121"/>
      <c r="J425" s="121"/>
      <c r="K425" s="121"/>
      <c r="L425" s="121"/>
      <c r="M425" s="121"/>
      <c r="N425" s="121"/>
      <c r="O425" s="121"/>
      <c r="P425" s="121"/>
      <c r="Q425" s="121"/>
      <c r="R425" s="121"/>
      <c r="S425" s="121"/>
      <c r="T425" s="121"/>
      <c r="U425" s="121"/>
      <c r="V425" s="121"/>
      <c r="W425" s="121"/>
      <c r="X425" s="121"/>
      <c r="Y425" s="121"/>
      <c r="Z425" s="121"/>
      <c r="AA425" s="121"/>
      <c r="AB425" s="121"/>
      <c r="AC425" s="121"/>
      <c r="AD425" s="121"/>
      <c r="AE425" s="121"/>
      <c r="AF425" s="121"/>
      <c r="AG425" s="121"/>
      <c r="AH425" s="121"/>
      <c r="AI425" s="121"/>
      <c r="AJ425" s="121"/>
      <c r="AK425" s="121"/>
      <c r="AL425" s="121"/>
      <c r="AM425" s="121"/>
      <c r="AN425" s="121"/>
      <c r="AO425" s="121"/>
    </row>
    <row r="426" spans="1:41" ht="12.75" customHeight="1" x14ac:dyDescent="0.2">
      <c r="A426" s="121"/>
      <c r="B426" s="121"/>
      <c r="C426" s="121"/>
      <c r="D426" s="121"/>
      <c r="E426" s="121"/>
      <c r="F426" s="121"/>
      <c r="G426" s="121"/>
      <c r="H426" s="121"/>
      <c r="I426" s="121"/>
      <c r="J426" s="121"/>
      <c r="K426" s="121"/>
      <c r="L426" s="121"/>
      <c r="M426" s="121"/>
      <c r="N426" s="121"/>
      <c r="O426" s="121"/>
      <c r="P426" s="121"/>
      <c r="Q426" s="121"/>
      <c r="R426" s="121"/>
      <c r="S426" s="121"/>
      <c r="T426" s="121"/>
      <c r="U426" s="121"/>
      <c r="V426" s="121"/>
      <c r="W426" s="121"/>
      <c r="X426" s="121"/>
      <c r="Y426" s="121"/>
      <c r="Z426" s="121"/>
      <c r="AA426" s="121"/>
      <c r="AB426" s="121"/>
      <c r="AC426" s="121"/>
      <c r="AD426" s="121"/>
      <c r="AE426" s="121"/>
      <c r="AF426" s="121"/>
      <c r="AG426" s="121"/>
      <c r="AH426" s="121"/>
      <c r="AI426" s="121"/>
      <c r="AJ426" s="121"/>
      <c r="AK426" s="121"/>
      <c r="AL426" s="121"/>
      <c r="AM426" s="121"/>
      <c r="AN426" s="121"/>
      <c r="AO426" s="121"/>
    </row>
    <row r="427" spans="1:41" ht="12.75" customHeight="1" x14ac:dyDescent="0.2">
      <c r="A427" s="121"/>
      <c r="B427" s="121"/>
      <c r="C427" s="121"/>
      <c r="D427" s="121"/>
      <c r="E427" s="121"/>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row>
    <row r="428" spans="1:41" ht="12.75" customHeight="1" x14ac:dyDescent="0.2">
      <c r="A428" s="121"/>
      <c r="B428" s="121"/>
      <c r="C428" s="121"/>
      <c r="D428" s="121"/>
      <c r="E428" s="121"/>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row>
    <row r="429" spans="1:41" ht="12.75" customHeight="1" x14ac:dyDescent="0.2">
      <c r="A429" s="121"/>
      <c r="B429" s="121"/>
      <c r="C429" s="121"/>
      <c r="D429" s="121"/>
      <c r="E429" s="121"/>
      <c r="F429" s="121"/>
      <c r="G429" s="121"/>
      <c r="H429" s="121"/>
      <c r="I429" s="121"/>
      <c r="J429" s="121"/>
      <c r="K429" s="121"/>
      <c r="L429" s="121"/>
      <c r="M429" s="121"/>
      <c r="N429" s="121"/>
      <c r="O429" s="121"/>
      <c r="P429" s="121"/>
      <c r="Q429" s="121"/>
      <c r="R429" s="121"/>
      <c r="S429" s="121"/>
      <c r="T429" s="121"/>
      <c r="U429" s="121"/>
      <c r="V429" s="121"/>
      <c r="W429" s="121"/>
      <c r="X429" s="121"/>
      <c r="Y429" s="121"/>
      <c r="Z429" s="121"/>
      <c r="AA429" s="121"/>
      <c r="AB429" s="121"/>
      <c r="AC429" s="121"/>
      <c r="AD429" s="121"/>
      <c r="AE429" s="121"/>
      <c r="AF429" s="121"/>
      <c r="AG429" s="121"/>
      <c r="AH429" s="121"/>
      <c r="AI429" s="121"/>
      <c r="AJ429" s="121"/>
      <c r="AK429" s="121"/>
      <c r="AL429" s="121"/>
      <c r="AM429" s="121"/>
      <c r="AN429" s="121"/>
      <c r="AO429" s="121"/>
    </row>
    <row r="430" spans="1:41" ht="12.75" customHeight="1" x14ac:dyDescent="0.2">
      <c r="A430" s="121"/>
      <c r="B430" s="121"/>
      <c r="C430" s="121"/>
      <c r="D430" s="121"/>
      <c r="E430" s="121"/>
      <c r="F430" s="121"/>
      <c r="G430" s="121"/>
      <c r="H430" s="121"/>
      <c r="I430" s="121"/>
      <c r="J430" s="121"/>
      <c r="K430" s="121"/>
      <c r="L430" s="121"/>
      <c r="M430" s="121"/>
      <c r="N430" s="121"/>
      <c r="O430" s="121"/>
      <c r="P430" s="121"/>
      <c r="Q430" s="121"/>
      <c r="R430" s="121"/>
      <c r="S430" s="121"/>
      <c r="T430" s="121"/>
      <c r="U430" s="121"/>
      <c r="V430" s="121"/>
      <c r="W430" s="121"/>
      <c r="X430" s="121"/>
      <c r="Y430" s="121"/>
      <c r="Z430" s="121"/>
      <c r="AA430" s="121"/>
      <c r="AB430" s="121"/>
      <c r="AC430" s="121"/>
      <c r="AD430" s="121"/>
      <c r="AE430" s="121"/>
      <c r="AF430" s="121"/>
      <c r="AG430" s="121"/>
      <c r="AH430" s="121"/>
      <c r="AI430" s="121"/>
      <c r="AJ430" s="121"/>
      <c r="AK430" s="121"/>
      <c r="AL430" s="121"/>
      <c r="AM430" s="121"/>
      <c r="AN430" s="121"/>
      <c r="AO430" s="121"/>
    </row>
    <row r="431" spans="1:41" ht="12.75" customHeight="1" x14ac:dyDescent="0.2">
      <c r="A431" s="121"/>
      <c r="B431" s="121"/>
      <c r="C431" s="121"/>
      <c r="D431" s="121"/>
      <c r="E431" s="121"/>
      <c r="F431" s="121"/>
      <c r="G431" s="121"/>
      <c r="H431" s="121"/>
      <c r="I431" s="121"/>
      <c r="J431" s="121"/>
      <c r="K431" s="121"/>
      <c r="L431" s="121"/>
      <c r="M431" s="121"/>
      <c r="N431" s="121"/>
      <c r="O431" s="121"/>
      <c r="P431" s="121"/>
      <c r="Q431" s="121"/>
      <c r="R431" s="121"/>
      <c r="S431" s="121"/>
      <c r="T431" s="121"/>
      <c r="U431" s="121"/>
      <c r="V431" s="121"/>
      <c r="W431" s="121"/>
      <c r="X431" s="121"/>
      <c r="Y431" s="121"/>
      <c r="Z431" s="121"/>
      <c r="AA431" s="121"/>
      <c r="AB431" s="121"/>
      <c r="AC431" s="121"/>
      <c r="AD431" s="121"/>
      <c r="AE431" s="121"/>
      <c r="AF431" s="121"/>
      <c r="AG431" s="121"/>
      <c r="AH431" s="121"/>
      <c r="AI431" s="121"/>
      <c r="AJ431" s="121"/>
      <c r="AK431" s="121"/>
      <c r="AL431" s="121"/>
      <c r="AM431" s="121"/>
      <c r="AN431" s="121"/>
      <c r="AO431" s="121"/>
    </row>
    <row r="432" spans="1:41" ht="12.75" customHeight="1" x14ac:dyDescent="0.2">
      <c r="A432" s="121"/>
      <c r="B432" s="121"/>
      <c r="C432" s="121"/>
      <c r="D432" s="121"/>
      <c r="E432" s="121"/>
      <c r="F432" s="121"/>
      <c r="G432" s="121"/>
      <c r="H432" s="121"/>
      <c r="I432" s="121"/>
      <c r="J432" s="121"/>
      <c r="K432" s="121"/>
      <c r="L432" s="121"/>
      <c r="M432" s="121"/>
      <c r="N432" s="121"/>
      <c r="O432" s="121"/>
      <c r="P432" s="121"/>
      <c r="Q432" s="121"/>
      <c r="R432" s="121"/>
      <c r="S432" s="121"/>
      <c r="T432" s="121"/>
      <c r="U432" s="121"/>
      <c r="V432" s="121"/>
      <c r="W432" s="121"/>
      <c r="X432" s="121"/>
      <c r="Y432" s="121"/>
      <c r="Z432" s="121"/>
      <c r="AA432" s="121"/>
      <c r="AB432" s="121"/>
      <c r="AC432" s="121"/>
      <c r="AD432" s="121"/>
      <c r="AE432" s="121"/>
      <c r="AF432" s="121"/>
      <c r="AG432" s="121"/>
      <c r="AH432" s="121"/>
      <c r="AI432" s="121"/>
      <c r="AJ432" s="121"/>
      <c r="AK432" s="121"/>
      <c r="AL432" s="121"/>
      <c r="AM432" s="121"/>
      <c r="AN432" s="121"/>
      <c r="AO432" s="121"/>
    </row>
    <row r="433" spans="1:41" ht="12.75" customHeight="1" x14ac:dyDescent="0.2">
      <c r="A433" s="121"/>
      <c r="B433" s="121"/>
      <c r="C433" s="121"/>
      <c r="D433" s="121"/>
      <c r="E433" s="121"/>
      <c r="F433" s="121"/>
      <c r="G433" s="121"/>
      <c r="H433" s="121"/>
      <c r="I433" s="121"/>
      <c r="J433" s="121"/>
      <c r="K433" s="121"/>
      <c r="L433" s="121"/>
      <c r="M433" s="121"/>
      <c r="N433" s="121"/>
      <c r="O433" s="121"/>
      <c r="P433" s="121"/>
      <c r="Q433" s="121"/>
      <c r="R433" s="121"/>
      <c r="S433" s="121"/>
      <c r="T433" s="121"/>
      <c r="U433" s="121"/>
      <c r="V433" s="121"/>
      <c r="W433" s="121"/>
      <c r="X433" s="121"/>
      <c r="Y433" s="121"/>
      <c r="Z433" s="121"/>
      <c r="AA433" s="121"/>
      <c r="AB433" s="121"/>
      <c r="AC433" s="121"/>
      <c r="AD433" s="121"/>
      <c r="AE433" s="121"/>
      <c r="AF433" s="121"/>
      <c r="AG433" s="121"/>
      <c r="AH433" s="121"/>
      <c r="AI433" s="121"/>
      <c r="AJ433" s="121"/>
      <c r="AK433" s="121"/>
      <c r="AL433" s="121"/>
      <c r="AM433" s="121"/>
      <c r="AN433" s="121"/>
      <c r="AO433" s="121"/>
    </row>
    <row r="434" spans="1:41" ht="12.75" customHeight="1" x14ac:dyDescent="0.2">
      <c r="A434" s="121"/>
      <c r="B434" s="121"/>
      <c r="C434" s="121"/>
      <c r="D434" s="121"/>
      <c r="E434" s="121"/>
      <c r="F434" s="121"/>
      <c r="G434" s="121"/>
      <c r="H434" s="121"/>
      <c r="I434" s="121"/>
      <c r="J434" s="121"/>
      <c r="K434" s="121"/>
      <c r="L434" s="121"/>
      <c r="M434" s="121"/>
      <c r="N434" s="121"/>
      <c r="O434" s="121"/>
      <c r="P434" s="121"/>
      <c r="Q434" s="121"/>
      <c r="R434" s="121"/>
      <c r="S434" s="121"/>
      <c r="T434" s="121"/>
      <c r="U434" s="121"/>
      <c r="V434" s="121"/>
      <c r="W434" s="121"/>
      <c r="X434" s="121"/>
      <c r="Y434" s="121"/>
      <c r="Z434" s="121"/>
      <c r="AA434" s="121"/>
      <c r="AB434" s="121"/>
      <c r="AC434" s="121"/>
      <c r="AD434" s="121"/>
      <c r="AE434" s="121"/>
      <c r="AF434" s="121"/>
      <c r="AG434" s="121"/>
      <c r="AH434" s="121"/>
      <c r="AI434" s="121"/>
      <c r="AJ434" s="121"/>
      <c r="AK434" s="121"/>
      <c r="AL434" s="121"/>
      <c r="AM434" s="121"/>
      <c r="AN434" s="121"/>
      <c r="AO434" s="121"/>
    </row>
    <row r="435" spans="1:41" ht="12.75" customHeight="1" x14ac:dyDescent="0.2">
      <c r="A435" s="121"/>
      <c r="B435" s="121"/>
      <c r="C435" s="121"/>
      <c r="D435" s="121"/>
      <c r="E435" s="121"/>
      <c r="F435" s="121"/>
      <c r="G435" s="121"/>
      <c r="H435" s="121"/>
      <c r="I435" s="121"/>
      <c r="J435" s="121"/>
      <c r="K435" s="121"/>
      <c r="L435" s="121"/>
      <c r="M435" s="121"/>
      <c r="N435" s="121"/>
      <c r="O435" s="121"/>
      <c r="P435" s="121"/>
      <c r="Q435" s="121"/>
      <c r="R435" s="121"/>
      <c r="S435" s="121"/>
      <c r="T435" s="121"/>
      <c r="U435" s="121"/>
      <c r="V435" s="121"/>
      <c r="W435" s="121"/>
      <c r="X435" s="121"/>
      <c r="Y435" s="121"/>
      <c r="Z435" s="121"/>
      <c r="AA435" s="121"/>
      <c r="AB435" s="121"/>
      <c r="AC435" s="121"/>
      <c r="AD435" s="121"/>
      <c r="AE435" s="121"/>
      <c r="AF435" s="121"/>
      <c r="AG435" s="121"/>
      <c r="AH435" s="121"/>
      <c r="AI435" s="121"/>
      <c r="AJ435" s="121"/>
      <c r="AK435" s="121"/>
      <c r="AL435" s="121"/>
      <c r="AM435" s="121"/>
      <c r="AN435" s="121"/>
      <c r="AO435" s="121"/>
    </row>
    <row r="436" spans="1:41" ht="12.75" customHeight="1" x14ac:dyDescent="0.2">
      <c r="A436" s="121"/>
      <c r="B436" s="121"/>
      <c r="C436" s="121"/>
      <c r="D436" s="121"/>
      <c r="E436" s="121"/>
      <c r="F436" s="121"/>
      <c r="G436" s="121"/>
      <c r="H436" s="121"/>
      <c r="I436" s="121"/>
      <c r="J436" s="121"/>
      <c r="K436" s="121"/>
      <c r="L436" s="121"/>
      <c r="M436" s="121"/>
      <c r="N436" s="121"/>
      <c r="O436" s="121"/>
      <c r="P436" s="121"/>
      <c r="Q436" s="121"/>
      <c r="R436" s="121"/>
      <c r="S436" s="121"/>
      <c r="T436" s="121"/>
      <c r="U436" s="121"/>
      <c r="V436" s="121"/>
      <c r="W436" s="121"/>
      <c r="X436" s="121"/>
      <c r="Y436" s="121"/>
      <c r="Z436" s="121"/>
      <c r="AA436" s="121"/>
      <c r="AB436" s="121"/>
      <c r="AC436" s="121"/>
      <c r="AD436" s="121"/>
      <c r="AE436" s="121"/>
      <c r="AF436" s="121"/>
      <c r="AG436" s="121"/>
      <c r="AH436" s="121"/>
      <c r="AI436" s="121"/>
      <c r="AJ436" s="121"/>
      <c r="AK436" s="121"/>
      <c r="AL436" s="121"/>
      <c r="AM436" s="121"/>
      <c r="AN436" s="121"/>
      <c r="AO436" s="121"/>
    </row>
    <row r="437" spans="1:41" ht="12.75" customHeight="1" x14ac:dyDescent="0.2">
      <c r="A437" s="121"/>
      <c r="B437" s="121"/>
      <c r="C437" s="121"/>
      <c r="D437" s="121"/>
      <c r="E437" s="121"/>
      <c r="F437" s="121"/>
      <c r="G437" s="121"/>
      <c r="H437" s="121"/>
      <c r="I437" s="121"/>
      <c r="J437" s="121"/>
      <c r="K437" s="121"/>
      <c r="L437" s="121"/>
      <c r="M437" s="121"/>
      <c r="N437" s="121"/>
      <c r="O437" s="121"/>
      <c r="P437" s="121"/>
      <c r="Q437" s="121"/>
      <c r="R437" s="121"/>
      <c r="S437" s="121"/>
      <c r="T437" s="121"/>
      <c r="U437" s="121"/>
      <c r="V437" s="121"/>
      <c r="W437" s="121"/>
      <c r="X437" s="121"/>
      <c r="Y437" s="121"/>
      <c r="Z437" s="121"/>
      <c r="AA437" s="121"/>
      <c r="AB437" s="121"/>
      <c r="AC437" s="121"/>
      <c r="AD437" s="121"/>
      <c r="AE437" s="121"/>
      <c r="AF437" s="121"/>
      <c r="AG437" s="121"/>
      <c r="AH437" s="121"/>
      <c r="AI437" s="121"/>
      <c r="AJ437" s="121"/>
      <c r="AK437" s="121"/>
      <c r="AL437" s="121"/>
      <c r="AM437" s="121"/>
      <c r="AN437" s="121"/>
      <c r="AO437" s="121"/>
    </row>
    <row r="438" spans="1:41" ht="12.75" customHeight="1" x14ac:dyDescent="0.2">
      <c r="A438" s="121"/>
      <c r="B438" s="121"/>
      <c r="C438" s="121"/>
      <c r="D438" s="121"/>
      <c r="E438" s="121"/>
      <c r="F438" s="121"/>
      <c r="G438" s="121"/>
      <c r="H438" s="121"/>
      <c r="I438" s="121"/>
      <c r="J438" s="121"/>
      <c r="K438" s="121"/>
      <c r="L438" s="121"/>
      <c r="M438" s="121"/>
      <c r="N438" s="121"/>
      <c r="O438" s="121"/>
      <c r="P438" s="121"/>
      <c r="Q438" s="121"/>
      <c r="R438" s="121"/>
      <c r="S438" s="121"/>
      <c r="T438" s="121"/>
      <c r="U438" s="121"/>
      <c r="V438" s="121"/>
      <c r="W438" s="121"/>
      <c r="X438" s="121"/>
      <c r="Y438" s="121"/>
      <c r="Z438" s="121"/>
      <c r="AA438" s="121"/>
      <c r="AB438" s="121"/>
      <c r="AC438" s="121"/>
      <c r="AD438" s="121"/>
      <c r="AE438" s="121"/>
      <c r="AF438" s="121"/>
      <c r="AG438" s="121"/>
      <c r="AH438" s="121"/>
      <c r="AI438" s="121"/>
      <c r="AJ438" s="121"/>
      <c r="AK438" s="121"/>
      <c r="AL438" s="121"/>
      <c r="AM438" s="121"/>
      <c r="AN438" s="121"/>
      <c r="AO438" s="121"/>
    </row>
    <row r="439" spans="1:41" ht="12.75" customHeight="1" x14ac:dyDescent="0.2">
      <c r="A439" s="121"/>
      <c r="B439" s="121"/>
      <c r="C439" s="121"/>
      <c r="D439" s="121"/>
      <c r="E439" s="121"/>
      <c r="F439" s="121"/>
      <c r="G439" s="121"/>
      <c r="H439" s="121"/>
      <c r="I439" s="121"/>
      <c r="J439" s="121"/>
      <c r="K439" s="121"/>
      <c r="L439" s="121"/>
      <c r="M439" s="121"/>
      <c r="N439" s="121"/>
      <c r="O439" s="121"/>
      <c r="P439" s="121"/>
      <c r="Q439" s="121"/>
      <c r="R439" s="121"/>
      <c r="S439" s="121"/>
      <c r="T439" s="121"/>
      <c r="U439" s="121"/>
      <c r="V439" s="121"/>
      <c r="W439" s="121"/>
      <c r="X439" s="121"/>
      <c r="Y439" s="121"/>
      <c r="Z439" s="121"/>
      <c r="AA439" s="121"/>
      <c r="AB439" s="121"/>
      <c r="AC439" s="121"/>
      <c r="AD439" s="121"/>
      <c r="AE439" s="121"/>
      <c r="AF439" s="121"/>
      <c r="AG439" s="121"/>
      <c r="AH439" s="121"/>
      <c r="AI439" s="121"/>
      <c r="AJ439" s="121"/>
      <c r="AK439" s="121"/>
      <c r="AL439" s="121"/>
      <c r="AM439" s="121"/>
      <c r="AN439" s="121"/>
      <c r="AO439" s="121"/>
    </row>
    <row r="440" spans="1:41" ht="12.75" customHeight="1" x14ac:dyDescent="0.2">
      <c r="A440" s="121"/>
      <c r="B440" s="121"/>
      <c r="C440" s="121"/>
      <c r="D440" s="121"/>
      <c r="E440" s="121"/>
      <c r="F440" s="121"/>
      <c r="G440" s="121"/>
      <c r="H440" s="121"/>
      <c r="I440" s="121"/>
      <c r="J440" s="121"/>
      <c r="K440" s="121"/>
      <c r="L440" s="121"/>
      <c r="M440" s="121"/>
      <c r="N440" s="121"/>
      <c r="O440" s="121"/>
      <c r="P440" s="121"/>
      <c r="Q440" s="121"/>
      <c r="R440" s="121"/>
      <c r="S440" s="121"/>
      <c r="T440" s="121"/>
      <c r="U440" s="121"/>
      <c r="V440" s="121"/>
      <c r="W440" s="121"/>
      <c r="X440" s="121"/>
      <c r="Y440" s="121"/>
      <c r="Z440" s="121"/>
      <c r="AA440" s="121"/>
      <c r="AB440" s="121"/>
      <c r="AC440" s="121"/>
      <c r="AD440" s="121"/>
      <c r="AE440" s="121"/>
      <c r="AF440" s="121"/>
      <c r="AG440" s="121"/>
      <c r="AH440" s="121"/>
      <c r="AI440" s="121"/>
      <c r="AJ440" s="121"/>
      <c r="AK440" s="121"/>
      <c r="AL440" s="121"/>
      <c r="AM440" s="121"/>
      <c r="AN440" s="121"/>
      <c r="AO440" s="121"/>
    </row>
    <row r="441" spans="1:41" ht="12.75" customHeight="1" x14ac:dyDescent="0.2">
      <c r="A441" s="121"/>
      <c r="B441" s="121"/>
      <c r="C441" s="121"/>
      <c r="D441" s="121"/>
      <c r="E441" s="121"/>
      <c r="F441" s="121"/>
      <c r="G441" s="121"/>
      <c r="H441" s="121"/>
      <c r="I441" s="121"/>
      <c r="J441" s="121"/>
      <c r="K441" s="121"/>
      <c r="L441" s="121"/>
      <c r="M441" s="121"/>
      <c r="N441" s="121"/>
      <c r="O441" s="121"/>
      <c r="P441" s="121"/>
      <c r="Q441" s="121"/>
      <c r="R441" s="121"/>
      <c r="S441" s="121"/>
      <c r="T441" s="121"/>
      <c r="U441" s="121"/>
      <c r="V441" s="121"/>
      <c r="W441" s="121"/>
      <c r="X441" s="121"/>
      <c r="Y441" s="121"/>
      <c r="Z441" s="121"/>
      <c r="AA441" s="121"/>
      <c r="AB441" s="121"/>
      <c r="AC441" s="121"/>
      <c r="AD441" s="121"/>
      <c r="AE441" s="121"/>
      <c r="AF441" s="121"/>
      <c r="AG441" s="121"/>
      <c r="AH441" s="121"/>
      <c r="AI441" s="121"/>
      <c r="AJ441" s="121"/>
      <c r="AK441" s="121"/>
      <c r="AL441" s="121"/>
      <c r="AM441" s="121"/>
      <c r="AN441" s="121"/>
      <c r="AO441" s="121"/>
    </row>
    <row r="442" spans="1:41" ht="12.75" customHeight="1" x14ac:dyDescent="0.2">
      <c r="A442" s="121"/>
      <c r="B442" s="121"/>
      <c r="C442" s="121"/>
      <c r="D442" s="121"/>
      <c r="E442" s="121"/>
      <c r="F442" s="121"/>
      <c r="G442" s="121"/>
      <c r="H442" s="121"/>
      <c r="I442" s="121"/>
      <c r="J442" s="121"/>
      <c r="K442" s="121"/>
      <c r="L442" s="121"/>
      <c r="M442" s="121"/>
      <c r="N442" s="121"/>
      <c r="O442" s="121"/>
      <c r="P442" s="121"/>
      <c r="Q442" s="121"/>
      <c r="R442" s="121"/>
      <c r="S442" s="121"/>
      <c r="T442" s="121"/>
      <c r="U442" s="121"/>
      <c r="V442" s="121"/>
      <c r="W442" s="121"/>
      <c r="X442" s="121"/>
      <c r="Y442" s="121"/>
      <c r="Z442" s="121"/>
      <c r="AA442" s="121"/>
      <c r="AB442" s="121"/>
      <c r="AC442" s="121"/>
      <c r="AD442" s="121"/>
      <c r="AE442" s="121"/>
      <c r="AF442" s="121"/>
      <c r="AG442" s="121"/>
      <c r="AH442" s="121"/>
      <c r="AI442" s="121"/>
      <c r="AJ442" s="121"/>
      <c r="AK442" s="121"/>
      <c r="AL442" s="121"/>
      <c r="AM442" s="121"/>
      <c r="AN442" s="121"/>
      <c r="AO442" s="121"/>
    </row>
    <row r="443" spans="1:41" ht="12.75" customHeight="1" x14ac:dyDescent="0.2">
      <c r="A443" s="121"/>
      <c r="B443" s="121"/>
      <c r="C443" s="121"/>
      <c r="D443" s="121"/>
      <c r="E443" s="121"/>
      <c r="F443" s="121"/>
      <c r="G443" s="121"/>
      <c r="H443" s="121"/>
      <c r="I443" s="121"/>
      <c r="J443" s="121"/>
      <c r="K443" s="121"/>
      <c r="L443" s="121"/>
      <c r="M443" s="121"/>
      <c r="N443" s="121"/>
      <c r="O443" s="121"/>
      <c r="P443" s="121"/>
      <c r="Q443" s="121"/>
      <c r="R443" s="121"/>
      <c r="S443" s="121"/>
      <c r="T443" s="121"/>
      <c r="U443" s="121"/>
      <c r="V443" s="121"/>
      <c r="W443" s="121"/>
      <c r="X443" s="121"/>
      <c r="Y443" s="121"/>
      <c r="Z443" s="121"/>
      <c r="AA443" s="121"/>
      <c r="AB443" s="121"/>
      <c r="AC443" s="121"/>
      <c r="AD443" s="121"/>
      <c r="AE443" s="121"/>
      <c r="AF443" s="121"/>
      <c r="AG443" s="121"/>
      <c r="AH443" s="121"/>
      <c r="AI443" s="121"/>
      <c r="AJ443" s="121"/>
      <c r="AK443" s="121"/>
      <c r="AL443" s="121"/>
      <c r="AM443" s="121"/>
      <c r="AN443" s="121"/>
      <c r="AO443" s="121"/>
    </row>
    <row r="444" spans="1:41" ht="12.75" customHeight="1" x14ac:dyDescent="0.2">
      <c r="A444" s="121"/>
      <c r="B444" s="121"/>
      <c r="C444" s="121"/>
      <c r="D444" s="121"/>
      <c r="E444" s="121"/>
      <c r="F444" s="121"/>
      <c r="G444" s="121"/>
      <c r="H444" s="121"/>
      <c r="I444" s="121"/>
      <c r="J444" s="121"/>
      <c r="K444" s="121"/>
      <c r="L444" s="121"/>
      <c r="M444" s="121"/>
      <c r="N444" s="121"/>
      <c r="O444" s="121"/>
      <c r="P444" s="121"/>
      <c r="Q444" s="121"/>
      <c r="R444" s="121"/>
      <c r="S444" s="121"/>
      <c r="T444" s="121"/>
      <c r="U444" s="121"/>
      <c r="V444" s="121"/>
      <c r="W444" s="121"/>
      <c r="X444" s="121"/>
      <c r="Y444" s="121"/>
      <c r="Z444" s="121"/>
      <c r="AA444" s="121"/>
      <c r="AB444" s="121"/>
      <c r="AC444" s="121"/>
      <c r="AD444" s="121"/>
      <c r="AE444" s="121"/>
      <c r="AF444" s="121"/>
      <c r="AG444" s="121"/>
      <c r="AH444" s="121"/>
      <c r="AI444" s="121"/>
      <c r="AJ444" s="121"/>
      <c r="AK444" s="121"/>
      <c r="AL444" s="121"/>
      <c r="AM444" s="121"/>
      <c r="AN444" s="121"/>
      <c r="AO444" s="121"/>
    </row>
    <row r="445" spans="1:41" ht="12.75" customHeight="1" x14ac:dyDescent="0.2">
      <c r="A445" s="121"/>
      <c r="B445" s="121"/>
      <c r="C445" s="121"/>
      <c r="D445" s="121"/>
      <c r="E445" s="121"/>
      <c r="F445" s="121"/>
      <c r="G445" s="121"/>
      <c r="H445" s="121"/>
      <c r="I445" s="121"/>
      <c r="J445" s="121"/>
      <c r="K445" s="121"/>
      <c r="L445" s="121"/>
      <c r="M445" s="121"/>
      <c r="N445" s="121"/>
      <c r="O445" s="121"/>
      <c r="P445" s="121"/>
      <c r="Q445" s="121"/>
      <c r="R445" s="121"/>
      <c r="S445" s="121"/>
      <c r="T445" s="121"/>
      <c r="U445" s="121"/>
      <c r="V445" s="121"/>
      <c r="W445" s="121"/>
      <c r="X445" s="121"/>
      <c r="Y445" s="121"/>
      <c r="Z445" s="121"/>
      <c r="AA445" s="121"/>
      <c r="AB445" s="121"/>
      <c r="AC445" s="121"/>
      <c r="AD445" s="121"/>
      <c r="AE445" s="121"/>
      <c r="AF445" s="121"/>
      <c r="AG445" s="121"/>
      <c r="AH445" s="121"/>
      <c r="AI445" s="121"/>
      <c r="AJ445" s="121"/>
      <c r="AK445" s="121"/>
      <c r="AL445" s="121"/>
      <c r="AM445" s="121"/>
      <c r="AN445" s="121"/>
      <c r="AO445" s="121"/>
    </row>
    <row r="446" spans="1:41" ht="12.75" customHeight="1" x14ac:dyDescent="0.2">
      <c r="A446" s="121"/>
      <c r="B446" s="121"/>
      <c r="C446" s="121"/>
      <c r="D446" s="121"/>
      <c r="E446" s="121"/>
      <c r="F446" s="121"/>
      <c r="G446" s="121"/>
      <c r="H446" s="121"/>
      <c r="I446" s="121"/>
      <c r="J446" s="121"/>
      <c r="K446" s="121"/>
      <c r="L446" s="121"/>
      <c r="M446" s="121"/>
      <c r="N446" s="121"/>
      <c r="O446" s="121"/>
      <c r="P446" s="121"/>
      <c r="Q446" s="121"/>
      <c r="R446" s="121"/>
      <c r="S446" s="121"/>
      <c r="T446" s="121"/>
      <c r="U446" s="121"/>
      <c r="V446" s="121"/>
      <c r="W446" s="121"/>
      <c r="X446" s="121"/>
      <c r="Y446" s="121"/>
      <c r="Z446" s="121"/>
      <c r="AA446" s="121"/>
      <c r="AB446" s="121"/>
      <c r="AC446" s="121"/>
      <c r="AD446" s="121"/>
      <c r="AE446" s="121"/>
      <c r="AF446" s="121"/>
      <c r="AG446" s="121"/>
      <c r="AH446" s="121"/>
      <c r="AI446" s="121"/>
      <c r="AJ446" s="121"/>
      <c r="AK446" s="121"/>
      <c r="AL446" s="121"/>
      <c r="AM446" s="121"/>
      <c r="AN446" s="121"/>
      <c r="AO446" s="121"/>
    </row>
    <row r="447" spans="1:41" ht="12.75" customHeight="1" x14ac:dyDescent="0.2">
      <c r="A447" s="121"/>
      <c r="B447" s="121"/>
      <c r="C447" s="121"/>
      <c r="D447" s="121"/>
      <c r="E447" s="121"/>
      <c r="F447" s="121"/>
      <c r="G447" s="121"/>
      <c r="H447" s="121"/>
      <c r="I447" s="121"/>
      <c r="J447" s="121"/>
      <c r="K447" s="121"/>
      <c r="L447" s="121"/>
      <c r="M447" s="121"/>
      <c r="N447" s="121"/>
      <c r="O447" s="121"/>
      <c r="P447" s="121"/>
      <c r="Q447" s="121"/>
      <c r="R447" s="121"/>
      <c r="S447" s="121"/>
      <c r="T447" s="121"/>
      <c r="U447" s="121"/>
      <c r="V447" s="121"/>
      <c r="W447" s="121"/>
      <c r="X447" s="121"/>
      <c r="Y447" s="121"/>
      <c r="Z447" s="121"/>
      <c r="AA447" s="121"/>
      <c r="AB447" s="121"/>
      <c r="AC447" s="121"/>
      <c r="AD447" s="121"/>
      <c r="AE447" s="121"/>
      <c r="AF447" s="121"/>
      <c r="AG447" s="121"/>
      <c r="AH447" s="121"/>
      <c r="AI447" s="121"/>
      <c r="AJ447" s="121"/>
      <c r="AK447" s="121"/>
      <c r="AL447" s="121"/>
      <c r="AM447" s="121"/>
      <c r="AN447" s="121"/>
      <c r="AO447" s="121"/>
    </row>
    <row r="448" spans="1:41" ht="12.75" customHeight="1" x14ac:dyDescent="0.2">
      <c r="A448" s="121"/>
      <c r="B448" s="121"/>
      <c r="C448" s="121"/>
      <c r="D448" s="121"/>
      <c r="E448" s="121"/>
      <c r="F448" s="121"/>
      <c r="G448" s="121"/>
      <c r="H448" s="121"/>
      <c r="I448" s="121"/>
      <c r="J448" s="121"/>
      <c r="K448" s="121"/>
      <c r="L448" s="121"/>
      <c r="M448" s="121"/>
      <c r="N448" s="121"/>
      <c r="O448" s="121"/>
      <c r="P448" s="121"/>
      <c r="Q448" s="121"/>
      <c r="R448" s="121"/>
      <c r="S448" s="121"/>
      <c r="T448" s="121"/>
      <c r="U448" s="121"/>
      <c r="V448" s="121"/>
      <c r="W448" s="121"/>
      <c r="X448" s="121"/>
      <c r="Y448" s="121"/>
      <c r="Z448" s="121"/>
      <c r="AA448" s="121"/>
      <c r="AB448" s="121"/>
      <c r="AC448" s="121"/>
      <c r="AD448" s="121"/>
      <c r="AE448" s="121"/>
      <c r="AF448" s="121"/>
      <c r="AG448" s="121"/>
      <c r="AH448" s="121"/>
      <c r="AI448" s="121"/>
      <c r="AJ448" s="121"/>
      <c r="AK448" s="121"/>
      <c r="AL448" s="121"/>
      <c r="AM448" s="121"/>
      <c r="AN448" s="121"/>
      <c r="AO448" s="121"/>
    </row>
    <row r="449" spans="1:41" ht="12.75" customHeight="1" x14ac:dyDescent="0.2">
      <c r="A449" s="121"/>
      <c r="B449" s="121"/>
      <c r="C449" s="121"/>
      <c r="D449" s="121"/>
      <c r="E449" s="121"/>
      <c r="F449" s="121"/>
      <c r="G449" s="121"/>
      <c r="H449" s="121"/>
      <c r="I449" s="121"/>
      <c r="J449" s="121"/>
      <c r="K449" s="121"/>
      <c r="L449" s="121"/>
      <c r="M449" s="121"/>
      <c r="N449" s="121"/>
      <c r="O449" s="121"/>
      <c r="P449" s="121"/>
      <c r="Q449" s="121"/>
      <c r="R449" s="121"/>
      <c r="S449" s="121"/>
      <c r="T449" s="121"/>
      <c r="U449" s="121"/>
      <c r="V449" s="121"/>
      <c r="W449" s="121"/>
      <c r="X449" s="121"/>
      <c r="Y449" s="121"/>
      <c r="Z449" s="121"/>
      <c r="AA449" s="121"/>
      <c r="AB449" s="121"/>
      <c r="AC449" s="121"/>
      <c r="AD449" s="121"/>
      <c r="AE449" s="121"/>
      <c r="AF449" s="121"/>
      <c r="AG449" s="121"/>
      <c r="AH449" s="121"/>
      <c r="AI449" s="121"/>
      <c r="AJ449" s="121"/>
      <c r="AK449" s="121"/>
      <c r="AL449" s="121"/>
      <c r="AM449" s="121"/>
      <c r="AN449" s="121"/>
      <c r="AO449" s="121"/>
    </row>
    <row r="450" spans="1:41" ht="12.75" customHeight="1" x14ac:dyDescent="0.2">
      <c r="A450" s="121"/>
      <c r="B450" s="121"/>
      <c r="C450" s="121"/>
      <c r="D450" s="121"/>
      <c r="E450" s="121"/>
      <c r="F450" s="121"/>
      <c r="G450" s="121"/>
      <c r="H450" s="121"/>
      <c r="I450" s="121"/>
      <c r="J450" s="121"/>
      <c r="K450" s="121"/>
      <c r="L450" s="121"/>
      <c r="M450" s="121"/>
      <c r="N450" s="121"/>
      <c r="O450" s="121"/>
      <c r="P450" s="121"/>
      <c r="Q450" s="121"/>
      <c r="R450" s="121"/>
      <c r="S450" s="121"/>
      <c r="T450" s="121"/>
      <c r="U450" s="121"/>
      <c r="V450" s="121"/>
      <c r="W450" s="121"/>
      <c r="X450" s="121"/>
      <c r="Y450" s="121"/>
      <c r="Z450" s="121"/>
      <c r="AA450" s="121"/>
      <c r="AB450" s="121"/>
      <c r="AC450" s="121"/>
      <c r="AD450" s="121"/>
      <c r="AE450" s="121"/>
      <c r="AF450" s="121"/>
      <c r="AG450" s="121"/>
      <c r="AH450" s="121"/>
      <c r="AI450" s="121"/>
      <c r="AJ450" s="121"/>
      <c r="AK450" s="121"/>
      <c r="AL450" s="121"/>
      <c r="AM450" s="121"/>
      <c r="AN450" s="121"/>
      <c r="AO450" s="121"/>
    </row>
    <row r="451" spans="1:41" ht="12.75" customHeight="1" x14ac:dyDescent="0.2">
      <c r="A451" s="121"/>
      <c r="B451" s="121"/>
      <c r="C451" s="121"/>
      <c r="D451" s="121"/>
      <c r="E451" s="121"/>
      <c r="F451" s="121"/>
      <c r="G451" s="121"/>
      <c r="H451" s="121"/>
      <c r="I451" s="121"/>
      <c r="J451" s="121"/>
      <c r="K451" s="121"/>
      <c r="L451" s="121"/>
      <c r="M451" s="121"/>
      <c r="N451" s="121"/>
      <c r="O451" s="121"/>
      <c r="P451" s="121"/>
      <c r="Q451" s="121"/>
      <c r="R451" s="121"/>
      <c r="S451" s="121"/>
      <c r="T451" s="121"/>
      <c r="U451" s="121"/>
      <c r="V451" s="121"/>
      <c r="W451" s="121"/>
      <c r="X451" s="121"/>
      <c r="Y451" s="121"/>
      <c r="Z451" s="121"/>
      <c r="AA451" s="121"/>
      <c r="AB451" s="121"/>
      <c r="AC451" s="121"/>
      <c r="AD451" s="121"/>
      <c r="AE451" s="121"/>
      <c r="AF451" s="121"/>
      <c r="AG451" s="121"/>
      <c r="AH451" s="121"/>
      <c r="AI451" s="121"/>
      <c r="AJ451" s="121"/>
      <c r="AK451" s="121"/>
      <c r="AL451" s="121"/>
      <c r="AM451" s="121"/>
      <c r="AN451" s="121"/>
      <c r="AO451" s="121"/>
    </row>
    <row r="452" spans="1:41" ht="12.75" customHeight="1" x14ac:dyDescent="0.2">
      <c r="A452" s="121"/>
      <c r="B452" s="121"/>
      <c r="C452" s="121"/>
      <c r="D452" s="121"/>
      <c r="E452" s="121"/>
      <c r="F452" s="121"/>
      <c r="G452" s="121"/>
      <c r="H452" s="121"/>
      <c r="I452" s="121"/>
      <c r="J452" s="121"/>
      <c r="K452" s="121"/>
      <c r="L452" s="121"/>
      <c r="M452" s="121"/>
      <c r="N452" s="121"/>
      <c r="O452" s="121"/>
      <c r="P452" s="121"/>
      <c r="Q452" s="121"/>
      <c r="R452" s="121"/>
      <c r="S452" s="121"/>
      <c r="T452" s="121"/>
      <c r="U452" s="121"/>
      <c r="V452" s="121"/>
      <c r="W452" s="121"/>
      <c r="X452" s="121"/>
      <c r="Y452" s="121"/>
      <c r="Z452" s="121"/>
      <c r="AA452" s="121"/>
      <c r="AB452" s="121"/>
      <c r="AC452" s="121"/>
      <c r="AD452" s="121"/>
      <c r="AE452" s="121"/>
      <c r="AF452" s="121"/>
      <c r="AG452" s="121"/>
      <c r="AH452" s="121"/>
      <c r="AI452" s="121"/>
      <c r="AJ452" s="121"/>
      <c r="AK452" s="121"/>
      <c r="AL452" s="121"/>
      <c r="AM452" s="121"/>
      <c r="AN452" s="121"/>
      <c r="AO452" s="121"/>
    </row>
    <row r="453" spans="1:41" ht="12.75" customHeight="1" x14ac:dyDescent="0.2">
      <c r="A453" s="121"/>
      <c r="B453" s="121"/>
      <c r="C453" s="121"/>
      <c r="D453" s="121"/>
      <c r="E453" s="121"/>
      <c r="F453" s="121"/>
      <c r="G453" s="121"/>
      <c r="H453" s="121"/>
      <c r="I453" s="121"/>
      <c r="J453" s="121"/>
      <c r="K453" s="121"/>
      <c r="L453" s="121"/>
      <c r="M453" s="121"/>
      <c r="N453" s="121"/>
      <c r="O453" s="121"/>
      <c r="P453" s="121"/>
      <c r="Q453" s="121"/>
      <c r="R453" s="121"/>
      <c r="S453" s="121"/>
      <c r="T453" s="121"/>
      <c r="U453" s="121"/>
      <c r="V453" s="121"/>
      <c r="W453" s="121"/>
      <c r="X453" s="121"/>
      <c r="Y453" s="121"/>
      <c r="Z453" s="121"/>
      <c r="AA453" s="121"/>
      <c r="AB453" s="121"/>
      <c r="AC453" s="121"/>
      <c r="AD453" s="121"/>
      <c r="AE453" s="121"/>
      <c r="AF453" s="121"/>
      <c r="AG453" s="121"/>
      <c r="AH453" s="121"/>
      <c r="AI453" s="121"/>
      <c r="AJ453" s="121"/>
      <c r="AK453" s="121"/>
      <c r="AL453" s="121"/>
      <c r="AM453" s="121"/>
      <c r="AN453" s="121"/>
      <c r="AO453" s="121"/>
    </row>
    <row r="454" spans="1:41" ht="12.75" customHeight="1" x14ac:dyDescent="0.2">
      <c r="A454" s="121"/>
      <c r="B454" s="121"/>
      <c r="C454" s="121"/>
      <c r="D454" s="121"/>
      <c r="E454" s="121"/>
      <c r="F454" s="121"/>
      <c r="G454" s="121"/>
      <c r="H454" s="121"/>
      <c r="I454" s="121"/>
      <c r="J454" s="121"/>
      <c r="K454" s="121"/>
      <c r="L454" s="121"/>
      <c r="M454" s="121"/>
      <c r="N454" s="121"/>
      <c r="O454" s="121"/>
      <c r="P454" s="121"/>
      <c r="Q454" s="121"/>
      <c r="R454" s="121"/>
      <c r="S454" s="121"/>
      <c r="T454" s="121"/>
      <c r="U454" s="121"/>
      <c r="V454" s="121"/>
      <c r="W454" s="121"/>
      <c r="X454" s="121"/>
      <c r="Y454" s="121"/>
      <c r="Z454" s="121"/>
      <c r="AA454" s="121"/>
      <c r="AB454" s="121"/>
      <c r="AC454" s="121"/>
      <c r="AD454" s="121"/>
      <c r="AE454" s="121"/>
      <c r="AF454" s="121"/>
      <c r="AG454" s="121"/>
      <c r="AH454" s="121"/>
      <c r="AI454" s="121"/>
      <c r="AJ454" s="121"/>
      <c r="AK454" s="121"/>
      <c r="AL454" s="121"/>
      <c r="AM454" s="121"/>
      <c r="AN454" s="121"/>
      <c r="AO454" s="121"/>
    </row>
    <row r="455" spans="1:41" ht="12.75" customHeight="1" x14ac:dyDescent="0.2">
      <c r="A455" s="121"/>
      <c r="B455" s="121"/>
      <c r="C455" s="121"/>
      <c r="D455" s="121"/>
      <c r="E455" s="121"/>
      <c r="F455" s="121"/>
      <c r="G455" s="121"/>
      <c r="H455" s="121"/>
      <c r="I455" s="121"/>
      <c r="J455" s="121"/>
      <c r="K455" s="121"/>
      <c r="L455" s="121"/>
      <c r="M455" s="121"/>
      <c r="N455" s="121"/>
      <c r="O455" s="121"/>
      <c r="P455" s="121"/>
      <c r="Q455" s="121"/>
      <c r="R455" s="121"/>
      <c r="S455" s="121"/>
      <c r="T455" s="121"/>
      <c r="U455" s="121"/>
      <c r="V455" s="121"/>
      <c r="W455" s="121"/>
      <c r="X455" s="121"/>
      <c r="Y455" s="121"/>
      <c r="Z455" s="121"/>
      <c r="AA455" s="121"/>
      <c r="AB455" s="121"/>
      <c r="AC455" s="121"/>
      <c r="AD455" s="121"/>
      <c r="AE455" s="121"/>
      <c r="AF455" s="121"/>
      <c r="AG455" s="121"/>
      <c r="AH455" s="121"/>
      <c r="AI455" s="121"/>
      <c r="AJ455" s="121"/>
      <c r="AK455" s="121"/>
      <c r="AL455" s="121"/>
      <c r="AM455" s="121"/>
      <c r="AN455" s="121"/>
      <c r="AO455" s="121"/>
    </row>
    <row r="456" spans="1:41" ht="12.75" customHeight="1" x14ac:dyDescent="0.2">
      <c r="A456" s="121"/>
      <c r="B456" s="121"/>
      <c r="C456" s="121"/>
      <c r="D456" s="121"/>
      <c r="E456" s="121"/>
      <c r="F456" s="121"/>
      <c r="G456" s="121"/>
      <c r="H456" s="121"/>
      <c r="I456" s="121"/>
      <c r="J456" s="121"/>
      <c r="K456" s="121"/>
      <c r="L456" s="121"/>
      <c r="M456" s="121"/>
      <c r="N456" s="121"/>
      <c r="O456" s="121"/>
      <c r="P456" s="121"/>
      <c r="Q456" s="121"/>
      <c r="R456" s="121"/>
      <c r="S456" s="121"/>
      <c r="T456" s="121"/>
      <c r="U456" s="121"/>
      <c r="V456" s="121"/>
      <c r="W456" s="121"/>
      <c r="X456" s="121"/>
      <c r="Y456" s="121"/>
      <c r="Z456" s="121"/>
      <c r="AA456" s="121"/>
      <c r="AB456" s="121"/>
      <c r="AC456" s="121"/>
      <c r="AD456" s="121"/>
      <c r="AE456" s="121"/>
      <c r="AF456" s="121"/>
      <c r="AG456" s="121"/>
      <c r="AH456" s="121"/>
      <c r="AI456" s="121"/>
      <c r="AJ456" s="121"/>
      <c r="AK456" s="121"/>
      <c r="AL456" s="121"/>
      <c r="AM456" s="121"/>
      <c r="AN456" s="121"/>
      <c r="AO456" s="121"/>
    </row>
    <row r="457" spans="1:41" ht="12.75" customHeight="1" x14ac:dyDescent="0.2">
      <c r="A457" s="121"/>
      <c r="B457" s="121"/>
      <c r="C457" s="121"/>
      <c r="D457" s="121"/>
      <c r="E457" s="121"/>
      <c r="F457" s="121"/>
      <c r="G457" s="121"/>
      <c r="H457" s="121"/>
      <c r="I457" s="121"/>
      <c r="J457" s="121"/>
      <c r="K457" s="121"/>
      <c r="L457" s="121"/>
      <c r="M457" s="121"/>
      <c r="N457" s="121"/>
      <c r="O457" s="121"/>
      <c r="P457" s="121"/>
      <c r="Q457" s="121"/>
      <c r="R457" s="121"/>
      <c r="S457" s="121"/>
      <c r="T457" s="121"/>
      <c r="U457" s="121"/>
      <c r="V457" s="121"/>
      <c r="W457" s="121"/>
      <c r="X457" s="121"/>
      <c r="Y457" s="121"/>
      <c r="Z457" s="121"/>
      <c r="AA457" s="121"/>
      <c r="AB457" s="121"/>
      <c r="AC457" s="121"/>
      <c r="AD457" s="121"/>
      <c r="AE457" s="121"/>
      <c r="AF457" s="121"/>
      <c r="AG457" s="121"/>
      <c r="AH457" s="121"/>
      <c r="AI457" s="121"/>
      <c r="AJ457" s="121"/>
      <c r="AK457" s="121"/>
      <c r="AL457" s="121"/>
      <c r="AM457" s="121"/>
      <c r="AN457" s="121"/>
      <c r="AO457" s="121"/>
    </row>
    <row r="458" spans="1:41" ht="12.75" customHeight="1" x14ac:dyDescent="0.2">
      <c r="A458" s="121"/>
      <c r="B458" s="121"/>
      <c r="C458" s="121"/>
      <c r="D458" s="121"/>
      <c r="E458" s="121"/>
      <c r="F458" s="121"/>
      <c r="G458" s="121"/>
      <c r="H458" s="121"/>
      <c r="I458" s="121"/>
      <c r="J458" s="121"/>
      <c r="K458" s="121"/>
      <c r="L458" s="121"/>
      <c r="M458" s="121"/>
      <c r="N458" s="121"/>
      <c r="O458" s="121"/>
      <c r="P458" s="121"/>
      <c r="Q458" s="121"/>
      <c r="R458" s="121"/>
      <c r="S458" s="121"/>
      <c r="T458" s="121"/>
      <c r="U458" s="121"/>
      <c r="V458" s="121"/>
      <c r="W458" s="121"/>
      <c r="X458" s="121"/>
      <c r="Y458" s="121"/>
      <c r="Z458" s="121"/>
      <c r="AA458" s="121"/>
      <c r="AB458" s="121"/>
      <c r="AC458" s="121"/>
      <c r="AD458" s="121"/>
      <c r="AE458" s="121"/>
      <c r="AF458" s="121"/>
      <c r="AG458" s="121"/>
      <c r="AH458" s="121"/>
      <c r="AI458" s="121"/>
      <c r="AJ458" s="121"/>
      <c r="AK458" s="121"/>
      <c r="AL458" s="121"/>
      <c r="AM458" s="121"/>
      <c r="AN458" s="121"/>
      <c r="AO458" s="121"/>
    </row>
    <row r="459" spans="1:41" ht="12.75" customHeight="1" x14ac:dyDescent="0.2">
      <c r="A459" s="121"/>
      <c r="B459" s="121"/>
      <c r="C459" s="121"/>
      <c r="D459" s="121"/>
      <c r="E459" s="121"/>
      <c r="F459" s="121"/>
      <c r="G459" s="121"/>
      <c r="H459" s="121"/>
      <c r="I459" s="121"/>
      <c r="J459" s="121"/>
      <c r="K459" s="121"/>
      <c r="L459" s="121"/>
      <c r="M459" s="121"/>
      <c r="N459" s="121"/>
      <c r="O459" s="121"/>
      <c r="P459" s="121"/>
      <c r="Q459" s="121"/>
      <c r="R459" s="121"/>
      <c r="S459" s="121"/>
      <c r="T459" s="121"/>
      <c r="U459" s="121"/>
      <c r="V459" s="121"/>
      <c r="W459" s="121"/>
      <c r="X459" s="121"/>
      <c r="Y459" s="121"/>
      <c r="Z459" s="121"/>
      <c r="AA459" s="121"/>
      <c r="AB459" s="121"/>
      <c r="AC459" s="121"/>
      <c r="AD459" s="121"/>
      <c r="AE459" s="121"/>
      <c r="AF459" s="121"/>
      <c r="AG459" s="121"/>
      <c r="AH459" s="121"/>
      <c r="AI459" s="121"/>
      <c r="AJ459" s="121"/>
      <c r="AK459" s="121"/>
      <c r="AL459" s="121"/>
      <c r="AM459" s="121"/>
      <c r="AN459" s="121"/>
      <c r="AO459" s="121"/>
    </row>
    <row r="460" spans="1:41" ht="12.75" customHeight="1" x14ac:dyDescent="0.2">
      <c r="A460" s="121"/>
      <c r="B460" s="121"/>
      <c r="C460" s="121"/>
      <c r="D460" s="121"/>
      <c r="E460" s="121"/>
      <c r="F460" s="121"/>
      <c r="G460" s="121"/>
      <c r="H460" s="121"/>
      <c r="I460" s="121"/>
      <c r="J460" s="121"/>
      <c r="K460" s="121"/>
      <c r="L460" s="121"/>
      <c r="M460" s="121"/>
      <c r="N460" s="121"/>
      <c r="O460" s="121"/>
      <c r="P460" s="121"/>
      <c r="Q460" s="121"/>
      <c r="R460" s="121"/>
      <c r="S460" s="121"/>
      <c r="T460" s="121"/>
      <c r="U460" s="121"/>
      <c r="V460" s="121"/>
      <c r="W460" s="121"/>
      <c r="X460" s="121"/>
      <c r="Y460" s="121"/>
      <c r="Z460" s="121"/>
      <c r="AA460" s="121"/>
      <c r="AB460" s="121"/>
      <c r="AC460" s="121"/>
      <c r="AD460" s="121"/>
      <c r="AE460" s="121"/>
      <c r="AF460" s="121"/>
      <c r="AG460" s="121"/>
      <c r="AH460" s="121"/>
      <c r="AI460" s="121"/>
      <c r="AJ460" s="121"/>
      <c r="AK460" s="121"/>
      <c r="AL460" s="121"/>
      <c r="AM460" s="121"/>
      <c r="AN460" s="121"/>
      <c r="AO460" s="121"/>
    </row>
    <row r="461" spans="1:41" ht="12.75" customHeight="1" x14ac:dyDescent="0.2">
      <c r="A461" s="121"/>
      <c r="B461" s="121"/>
      <c r="C461" s="121"/>
      <c r="D461" s="121"/>
      <c r="E461" s="121"/>
      <c r="F461" s="121"/>
      <c r="G461" s="121"/>
      <c r="H461" s="121"/>
      <c r="I461" s="121"/>
      <c r="J461" s="121"/>
      <c r="K461" s="121"/>
      <c r="L461" s="121"/>
      <c r="M461" s="121"/>
      <c r="N461" s="121"/>
      <c r="O461" s="121"/>
      <c r="P461" s="121"/>
      <c r="Q461" s="121"/>
      <c r="R461" s="121"/>
      <c r="S461" s="121"/>
      <c r="T461" s="121"/>
      <c r="U461" s="121"/>
      <c r="V461" s="121"/>
      <c r="W461" s="121"/>
      <c r="X461" s="121"/>
      <c r="Y461" s="121"/>
      <c r="Z461" s="121"/>
      <c r="AA461" s="121"/>
      <c r="AB461" s="121"/>
      <c r="AC461" s="121"/>
      <c r="AD461" s="121"/>
      <c r="AE461" s="121"/>
      <c r="AF461" s="121"/>
      <c r="AG461" s="121"/>
      <c r="AH461" s="121"/>
      <c r="AI461" s="121"/>
      <c r="AJ461" s="121"/>
      <c r="AK461" s="121"/>
      <c r="AL461" s="121"/>
      <c r="AM461" s="121"/>
      <c r="AN461" s="121"/>
      <c r="AO461" s="121"/>
    </row>
    <row r="462" spans="1:41" ht="12.75" customHeight="1" x14ac:dyDescent="0.2">
      <c r="A462" s="121"/>
      <c r="B462" s="121"/>
      <c r="C462" s="121"/>
      <c r="D462" s="121"/>
      <c r="E462" s="121"/>
      <c r="F462" s="121"/>
      <c r="G462" s="121"/>
      <c r="H462" s="121"/>
      <c r="I462" s="121"/>
      <c r="J462" s="121"/>
      <c r="K462" s="121"/>
      <c r="L462" s="121"/>
      <c r="M462" s="121"/>
      <c r="N462" s="121"/>
      <c r="O462" s="121"/>
      <c r="P462" s="121"/>
      <c r="Q462" s="121"/>
      <c r="R462" s="121"/>
      <c r="S462" s="121"/>
      <c r="T462" s="121"/>
      <c r="U462" s="121"/>
      <c r="V462" s="121"/>
      <c r="W462" s="121"/>
      <c r="X462" s="121"/>
      <c r="Y462" s="121"/>
      <c r="Z462" s="121"/>
      <c r="AA462" s="121"/>
      <c r="AB462" s="121"/>
      <c r="AC462" s="121"/>
      <c r="AD462" s="121"/>
      <c r="AE462" s="121"/>
      <c r="AF462" s="121"/>
      <c r="AG462" s="121"/>
      <c r="AH462" s="121"/>
      <c r="AI462" s="121"/>
      <c r="AJ462" s="121"/>
      <c r="AK462" s="121"/>
      <c r="AL462" s="121"/>
      <c r="AM462" s="121"/>
      <c r="AN462" s="121"/>
      <c r="AO462" s="121"/>
    </row>
    <row r="463" spans="1:41" ht="12.75" customHeight="1" x14ac:dyDescent="0.2">
      <c r="A463" s="121"/>
      <c r="B463" s="121"/>
      <c r="C463" s="121"/>
      <c r="D463" s="121"/>
      <c r="E463" s="121"/>
      <c r="F463" s="121"/>
      <c r="G463" s="121"/>
      <c r="H463" s="121"/>
      <c r="I463" s="121"/>
      <c r="J463" s="121"/>
      <c r="K463" s="121"/>
      <c r="L463" s="121"/>
      <c r="M463" s="121"/>
      <c r="N463" s="121"/>
      <c r="O463" s="121"/>
      <c r="P463" s="121"/>
      <c r="Q463" s="121"/>
      <c r="R463" s="121"/>
      <c r="S463" s="121"/>
      <c r="T463" s="121"/>
      <c r="U463" s="121"/>
      <c r="V463" s="121"/>
      <c r="W463" s="121"/>
      <c r="X463" s="121"/>
      <c r="Y463" s="121"/>
      <c r="Z463" s="121"/>
      <c r="AA463" s="121"/>
      <c r="AB463" s="121"/>
      <c r="AC463" s="121"/>
      <c r="AD463" s="121"/>
      <c r="AE463" s="121"/>
      <c r="AF463" s="121"/>
      <c r="AG463" s="121"/>
      <c r="AH463" s="121"/>
      <c r="AI463" s="121"/>
      <c r="AJ463" s="121"/>
      <c r="AK463" s="121"/>
      <c r="AL463" s="121"/>
      <c r="AM463" s="121"/>
      <c r="AN463" s="121"/>
      <c r="AO463" s="121"/>
    </row>
    <row r="464" spans="1:41" ht="12.75" customHeight="1" x14ac:dyDescent="0.2">
      <c r="A464" s="121"/>
      <c r="B464" s="121"/>
      <c r="C464" s="121"/>
      <c r="D464" s="121"/>
      <c r="E464" s="121"/>
      <c r="F464" s="121"/>
      <c r="G464" s="121"/>
      <c r="H464" s="121"/>
      <c r="I464" s="121"/>
      <c r="J464" s="121"/>
      <c r="K464" s="121"/>
      <c r="L464" s="121"/>
      <c r="M464" s="121"/>
      <c r="N464" s="121"/>
      <c r="O464" s="121"/>
      <c r="P464" s="121"/>
      <c r="Q464" s="121"/>
      <c r="R464" s="121"/>
      <c r="S464" s="121"/>
      <c r="T464" s="121"/>
      <c r="U464" s="121"/>
      <c r="V464" s="121"/>
      <c r="W464" s="121"/>
      <c r="X464" s="121"/>
      <c r="Y464" s="121"/>
      <c r="Z464" s="121"/>
      <c r="AA464" s="121"/>
      <c r="AB464" s="121"/>
      <c r="AC464" s="121"/>
      <c r="AD464" s="121"/>
      <c r="AE464" s="121"/>
      <c r="AF464" s="121"/>
      <c r="AG464" s="121"/>
      <c r="AH464" s="121"/>
      <c r="AI464" s="121"/>
      <c r="AJ464" s="121"/>
      <c r="AK464" s="121"/>
      <c r="AL464" s="121"/>
      <c r="AM464" s="121"/>
      <c r="AN464" s="121"/>
      <c r="AO464" s="121"/>
    </row>
    <row r="465" spans="1:41" ht="12.75" customHeight="1" x14ac:dyDescent="0.2">
      <c r="A465" s="121"/>
      <c r="B465" s="121"/>
      <c r="C465" s="121"/>
      <c r="D465" s="121"/>
      <c r="E465" s="121"/>
      <c r="F465" s="121"/>
      <c r="G465" s="121"/>
      <c r="H465" s="121"/>
      <c r="I465" s="121"/>
      <c r="J465" s="121"/>
      <c r="K465" s="121"/>
      <c r="L465" s="121"/>
      <c r="M465" s="121"/>
      <c r="N465" s="121"/>
      <c r="O465" s="121"/>
      <c r="P465" s="121"/>
      <c r="Q465" s="121"/>
      <c r="R465" s="121"/>
      <c r="S465" s="121"/>
      <c r="T465" s="121"/>
      <c r="U465" s="121"/>
      <c r="V465" s="121"/>
      <c r="W465" s="121"/>
      <c r="X465" s="121"/>
      <c r="Y465" s="121"/>
      <c r="Z465" s="121"/>
      <c r="AA465" s="121"/>
      <c r="AB465" s="121"/>
      <c r="AC465" s="121"/>
      <c r="AD465" s="121"/>
      <c r="AE465" s="121"/>
      <c r="AF465" s="121"/>
      <c r="AG465" s="121"/>
      <c r="AH465" s="121"/>
      <c r="AI465" s="121"/>
      <c r="AJ465" s="121"/>
      <c r="AK465" s="121"/>
      <c r="AL465" s="121"/>
      <c r="AM465" s="121"/>
      <c r="AN465" s="121"/>
      <c r="AO465" s="121"/>
    </row>
    <row r="466" spans="1:41" ht="12.75" customHeight="1" x14ac:dyDescent="0.2">
      <c r="A466" s="121"/>
      <c r="B466" s="121"/>
      <c r="C466" s="121"/>
      <c r="D466" s="121"/>
      <c r="E466" s="121"/>
      <c r="F466" s="121"/>
      <c r="G466" s="121"/>
      <c r="H466" s="121"/>
      <c r="I466" s="121"/>
      <c r="J466" s="121"/>
      <c r="K466" s="121"/>
      <c r="L466" s="121"/>
      <c r="M466" s="121"/>
      <c r="N466" s="121"/>
      <c r="O466" s="121"/>
      <c r="P466" s="121"/>
      <c r="Q466" s="121"/>
      <c r="R466" s="121"/>
      <c r="S466" s="121"/>
      <c r="T466" s="121"/>
      <c r="U466" s="121"/>
      <c r="V466" s="121"/>
      <c r="W466" s="121"/>
      <c r="X466" s="121"/>
      <c r="Y466" s="121"/>
      <c r="Z466" s="121"/>
      <c r="AA466" s="121"/>
      <c r="AB466" s="121"/>
      <c r="AC466" s="121"/>
      <c r="AD466" s="121"/>
      <c r="AE466" s="121"/>
      <c r="AF466" s="121"/>
      <c r="AG466" s="121"/>
      <c r="AH466" s="121"/>
      <c r="AI466" s="121"/>
      <c r="AJ466" s="121"/>
      <c r="AK466" s="121"/>
      <c r="AL466" s="121"/>
      <c r="AM466" s="121"/>
      <c r="AN466" s="121"/>
      <c r="AO466" s="121"/>
    </row>
    <row r="467" spans="1:41" ht="12.75" customHeight="1" x14ac:dyDescent="0.2">
      <c r="A467" s="121"/>
      <c r="B467" s="121"/>
      <c r="C467" s="121"/>
      <c r="D467" s="121"/>
      <c r="E467" s="121"/>
      <c r="F467" s="121"/>
      <c r="G467" s="121"/>
      <c r="H467" s="121"/>
      <c r="I467" s="121"/>
      <c r="J467" s="121"/>
      <c r="K467" s="121"/>
      <c r="L467" s="121"/>
      <c r="M467" s="121"/>
      <c r="N467" s="121"/>
      <c r="O467" s="121"/>
      <c r="P467" s="121"/>
      <c r="Q467" s="121"/>
      <c r="R467" s="121"/>
      <c r="S467" s="121"/>
      <c r="T467" s="121"/>
      <c r="U467" s="121"/>
      <c r="V467" s="121"/>
      <c r="W467" s="121"/>
      <c r="X467" s="121"/>
      <c r="Y467" s="121"/>
      <c r="Z467" s="121"/>
      <c r="AA467" s="121"/>
      <c r="AB467" s="121"/>
      <c r="AC467" s="121"/>
      <c r="AD467" s="121"/>
      <c r="AE467" s="121"/>
      <c r="AF467" s="121"/>
      <c r="AG467" s="121"/>
      <c r="AH467" s="121"/>
      <c r="AI467" s="121"/>
      <c r="AJ467" s="121"/>
      <c r="AK467" s="121"/>
      <c r="AL467" s="121"/>
      <c r="AM467" s="121"/>
      <c r="AN467" s="121"/>
      <c r="AO467" s="121"/>
    </row>
    <row r="468" spans="1:41" ht="12.75" customHeight="1" x14ac:dyDescent="0.2">
      <c r="A468" s="121"/>
      <c r="B468" s="121"/>
      <c r="C468" s="121"/>
      <c r="D468" s="121"/>
      <c r="E468" s="121"/>
      <c r="F468" s="121"/>
      <c r="G468" s="121"/>
      <c r="H468" s="121"/>
      <c r="I468" s="121"/>
      <c r="J468" s="121"/>
      <c r="K468" s="121"/>
      <c r="L468" s="121"/>
      <c r="M468" s="121"/>
      <c r="N468" s="121"/>
      <c r="O468" s="121"/>
      <c r="P468" s="121"/>
      <c r="Q468" s="121"/>
      <c r="R468" s="121"/>
      <c r="S468" s="121"/>
      <c r="T468" s="121"/>
      <c r="U468" s="121"/>
      <c r="V468" s="121"/>
      <c r="W468" s="121"/>
      <c r="X468" s="121"/>
      <c r="Y468" s="121"/>
      <c r="Z468" s="121"/>
      <c r="AA468" s="121"/>
      <c r="AB468" s="121"/>
      <c r="AC468" s="121"/>
      <c r="AD468" s="121"/>
      <c r="AE468" s="121"/>
      <c r="AF468" s="121"/>
      <c r="AG468" s="121"/>
      <c r="AH468" s="121"/>
      <c r="AI468" s="121"/>
      <c r="AJ468" s="121"/>
      <c r="AK468" s="121"/>
      <c r="AL468" s="121"/>
      <c r="AM468" s="121"/>
      <c r="AN468" s="121"/>
      <c r="AO468" s="121"/>
    </row>
    <row r="469" spans="1:41" ht="12.75" customHeight="1" x14ac:dyDescent="0.2">
      <c r="A469" s="121"/>
      <c r="B469" s="121"/>
      <c r="C469" s="121"/>
      <c r="D469" s="121"/>
      <c r="E469" s="121"/>
      <c r="F469" s="121"/>
      <c r="G469" s="121"/>
      <c r="H469" s="121"/>
      <c r="I469" s="121"/>
      <c r="J469" s="121"/>
      <c r="K469" s="121"/>
      <c r="L469" s="121"/>
      <c r="M469" s="121"/>
      <c r="N469" s="121"/>
      <c r="O469" s="121"/>
      <c r="P469" s="121"/>
      <c r="Q469" s="121"/>
      <c r="R469" s="121"/>
      <c r="S469" s="121"/>
      <c r="T469" s="121"/>
      <c r="U469" s="121"/>
      <c r="V469" s="121"/>
      <c r="W469" s="121"/>
      <c r="X469" s="121"/>
      <c r="Y469" s="121"/>
      <c r="Z469" s="121"/>
      <c r="AA469" s="121"/>
      <c r="AB469" s="121"/>
      <c r="AC469" s="121"/>
      <c r="AD469" s="121"/>
      <c r="AE469" s="121"/>
      <c r="AF469" s="121"/>
      <c r="AG469" s="121"/>
      <c r="AH469" s="121"/>
      <c r="AI469" s="121"/>
      <c r="AJ469" s="121"/>
      <c r="AK469" s="121"/>
      <c r="AL469" s="121"/>
      <c r="AM469" s="121"/>
      <c r="AN469" s="121"/>
      <c r="AO469" s="121"/>
    </row>
    <row r="470" spans="1:41" ht="12.75" customHeight="1" x14ac:dyDescent="0.2">
      <c r="A470" s="121"/>
      <c r="B470" s="121"/>
      <c r="C470" s="121"/>
      <c r="D470" s="121"/>
      <c r="E470" s="121"/>
      <c r="F470" s="121"/>
      <c r="G470" s="121"/>
      <c r="H470" s="121"/>
      <c r="I470" s="121"/>
      <c r="J470" s="121"/>
      <c r="K470" s="121"/>
      <c r="L470" s="121"/>
      <c r="M470" s="121"/>
      <c r="N470" s="121"/>
      <c r="O470" s="121"/>
      <c r="P470" s="121"/>
      <c r="Q470" s="121"/>
      <c r="R470" s="121"/>
      <c r="S470" s="121"/>
      <c r="T470" s="121"/>
      <c r="U470" s="121"/>
      <c r="V470" s="121"/>
      <c r="W470" s="121"/>
      <c r="X470" s="121"/>
      <c r="Y470" s="121"/>
      <c r="Z470" s="121"/>
      <c r="AA470" s="121"/>
      <c r="AB470" s="121"/>
      <c r="AC470" s="121"/>
      <c r="AD470" s="121"/>
      <c r="AE470" s="121"/>
      <c r="AF470" s="121"/>
      <c r="AG470" s="121"/>
      <c r="AH470" s="121"/>
      <c r="AI470" s="121"/>
      <c r="AJ470" s="121"/>
      <c r="AK470" s="121"/>
      <c r="AL470" s="121"/>
      <c r="AM470" s="121"/>
      <c r="AN470" s="121"/>
      <c r="AO470" s="121"/>
    </row>
    <row r="471" spans="1:41" ht="12.75" customHeight="1" x14ac:dyDescent="0.2">
      <c r="A471" s="121"/>
      <c r="B471" s="121"/>
      <c r="C471" s="121"/>
      <c r="D471" s="121"/>
      <c r="E471" s="121"/>
      <c r="F471" s="121"/>
      <c r="G471" s="121"/>
      <c r="H471" s="121"/>
      <c r="I471" s="121"/>
      <c r="J471" s="121"/>
      <c r="K471" s="121"/>
      <c r="L471" s="121"/>
      <c r="M471" s="121"/>
      <c r="N471" s="121"/>
      <c r="O471" s="121"/>
      <c r="P471" s="121"/>
      <c r="Q471" s="121"/>
      <c r="R471" s="121"/>
      <c r="S471" s="121"/>
      <c r="T471" s="121"/>
      <c r="U471" s="121"/>
      <c r="V471" s="121"/>
      <c r="W471" s="121"/>
      <c r="X471" s="121"/>
      <c r="Y471" s="121"/>
      <c r="Z471" s="121"/>
      <c r="AA471" s="121"/>
      <c r="AB471" s="121"/>
      <c r="AC471" s="121"/>
      <c r="AD471" s="121"/>
      <c r="AE471" s="121"/>
      <c r="AF471" s="121"/>
      <c r="AG471" s="121"/>
      <c r="AH471" s="121"/>
      <c r="AI471" s="121"/>
      <c r="AJ471" s="121"/>
      <c r="AK471" s="121"/>
      <c r="AL471" s="121"/>
      <c r="AM471" s="121"/>
      <c r="AN471" s="121"/>
      <c r="AO471" s="121"/>
    </row>
    <row r="472" spans="1:41" ht="12.75" customHeight="1" x14ac:dyDescent="0.2">
      <c r="A472" s="121"/>
      <c r="B472" s="121"/>
      <c r="C472" s="121"/>
      <c r="D472" s="121"/>
      <c r="E472" s="121"/>
      <c r="F472" s="121"/>
      <c r="G472" s="121"/>
      <c r="H472" s="121"/>
      <c r="I472" s="121"/>
      <c r="J472" s="121"/>
      <c r="K472" s="121"/>
      <c r="L472" s="121"/>
      <c r="M472" s="121"/>
      <c r="N472" s="121"/>
      <c r="O472" s="121"/>
      <c r="P472" s="121"/>
      <c r="Q472" s="121"/>
      <c r="R472" s="121"/>
      <c r="S472" s="121"/>
      <c r="T472" s="121"/>
      <c r="U472" s="121"/>
      <c r="V472" s="121"/>
      <c r="W472" s="121"/>
      <c r="X472" s="121"/>
      <c r="Y472" s="121"/>
      <c r="Z472" s="121"/>
      <c r="AA472" s="121"/>
      <c r="AB472" s="121"/>
      <c r="AC472" s="121"/>
      <c r="AD472" s="121"/>
      <c r="AE472" s="121"/>
      <c r="AF472" s="121"/>
      <c r="AG472" s="121"/>
      <c r="AH472" s="121"/>
      <c r="AI472" s="121"/>
      <c r="AJ472" s="121"/>
      <c r="AK472" s="121"/>
      <c r="AL472" s="121"/>
      <c r="AM472" s="121"/>
      <c r="AN472" s="121"/>
      <c r="AO472" s="121"/>
    </row>
    <row r="473" spans="1:41" ht="12.75" customHeight="1" x14ac:dyDescent="0.2">
      <c r="A473" s="121"/>
      <c r="B473" s="121"/>
      <c r="C473" s="121"/>
      <c r="D473" s="121"/>
      <c r="E473" s="121"/>
      <c r="F473" s="121"/>
      <c r="G473" s="121"/>
      <c r="H473" s="121"/>
      <c r="I473" s="121"/>
      <c r="J473" s="121"/>
      <c r="K473" s="121"/>
      <c r="L473" s="121"/>
      <c r="M473" s="121"/>
      <c r="N473" s="121"/>
      <c r="O473" s="121"/>
      <c r="P473" s="121"/>
      <c r="Q473" s="121"/>
      <c r="R473" s="121"/>
      <c r="S473" s="121"/>
      <c r="T473" s="121"/>
      <c r="U473" s="121"/>
      <c r="V473" s="121"/>
      <c r="W473" s="121"/>
      <c r="X473" s="121"/>
      <c r="Y473" s="121"/>
      <c r="Z473" s="121"/>
      <c r="AA473" s="121"/>
      <c r="AB473" s="121"/>
      <c r="AC473" s="121"/>
      <c r="AD473" s="121"/>
      <c r="AE473" s="121"/>
      <c r="AF473" s="121"/>
      <c r="AG473" s="121"/>
      <c r="AH473" s="121"/>
      <c r="AI473" s="121"/>
      <c r="AJ473" s="121"/>
      <c r="AK473" s="121"/>
      <c r="AL473" s="121"/>
      <c r="AM473" s="121"/>
      <c r="AN473" s="121"/>
      <c r="AO473" s="121"/>
    </row>
    <row r="474" spans="1:41" ht="12.75" customHeight="1" x14ac:dyDescent="0.2">
      <c r="A474" s="121"/>
      <c r="B474" s="121"/>
      <c r="C474" s="121"/>
      <c r="D474" s="121"/>
      <c r="E474" s="121"/>
      <c r="F474" s="121"/>
      <c r="G474" s="121"/>
      <c r="H474" s="121"/>
      <c r="I474" s="121"/>
      <c r="J474" s="121"/>
      <c r="K474" s="121"/>
      <c r="L474" s="121"/>
      <c r="M474" s="121"/>
      <c r="N474" s="121"/>
      <c r="O474" s="121"/>
      <c r="P474" s="121"/>
      <c r="Q474" s="121"/>
      <c r="R474" s="121"/>
      <c r="S474" s="121"/>
      <c r="T474" s="121"/>
      <c r="U474" s="121"/>
      <c r="V474" s="121"/>
      <c r="W474" s="121"/>
      <c r="X474" s="121"/>
      <c r="Y474" s="121"/>
      <c r="Z474" s="121"/>
      <c r="AA474" s="121"/>
      <c r="AB474" s="121"/>
      <c r="AC474" s="121"/>
      <c r="AD474" s="121"/>
      <c r="AE474" s="121"/>
      <c r="AF474" s="121"/>
      <c r="AG474" s="121"/>
      <c r="AH474" s="121"/>
      <c r="AI474" s="121"/>
      <c r="AJ474" s="121"/>
      <c r="AK474" s="121"/>
      <c r="AL474" s="121"/>
      <c r="AM474" s="121"/>
      <c r="AN474" s="121"/>
      <c r="AO474" s="121"/>
    </row>
    <row r="475" spans="1:41" ht="12.75" customHeight="1" x14ac:dyDescent="0.2">
      <c r="A475" s="121"/>
      <c r="B475" s="121"/>
      <c r="C475" s="121"/>
      <c r="D475" s="121"/>
      <c r="E475" s="121"/>
      <c r="F475" s="121"/>
      <c r="G475" s="121"/>
      <c r="H475" s="121"/>
      <c r="I475" s="121"/>
      <c r="J475" s="121"/>
      <c r="K475" s="121"/>
      <c r="L475" s="121"/>
      <c r="M475" s="121"/>
      <c r="N475" s="121"/>
      <c r="O475" s="121"/>
      <c r="P475" s="121"/>
      <c r="Q475" s="121"/>
      <c r="R475" s="121"/>
      <c r="S475" s="121"/>
      <c r="T475" s="121"/>
      <c r="U475" s="121"/>
      <c r="V475" s="121"/>
      <c r="W475" s="121"/>
      <c r="X475" s="121"/>
      <c r="Y475" s="121"/>
      <c r="Z475" s="121"/>
      <c r="AA475" s="121"/>
      <c r="AB475" s="121"/>
      <c r="AC475" s="121"/>
      <c r="AD475" s="121"/>
      <c r="AE475" s="121"/>
      <c r="AF475" s="121"/>
      <c r="AG475" s="121"/>
      <c r="AH475" s="121"/>
      <c r="AI475" s="121"/>
      <c r="AJ475" s="121"/>
      <c r="AK475" s="121"/>
      <c r="AL475" s="121"/>
      <c r="AM475" s="121"/>
      <c r="AN475" s="121"/>
      <c r="AO475" s="121"/>
    </row>
    <row r="476" spans="1:41" ht="12.75" customHeight="1" x14ac:dyDescent="0.2">
      <c r="A476" s="121"/>
      <c r="B476" s="121"/>
      <c r="C476" s="121"/>
      <c r="D476" s="121"/>
      <c r="E476" s="121"/>
      <c r="F476" s="121"/>
      <c r="G476" s="121"/>
      <c r="H476" s="121"/>
      <c r="I476" s="121"/>
      <c r="J476" s="121"/>
      <c r="K476" s="121"/>
      <c r="L476" s="121"/>
      <c r="M476" s="121"/>
      <c r="N476" s="121"/>
      <c r="O476" s="121"/>
      <c r="P476" s="121"/>
      <c r="Q476" s="121"/>
      <c r="R476" s="121"/>
      <c r="S476" s="121"/>
      <c r="T476" s="121"/>
      <c r="U476" s="121"/>
      <c r="V476" s="121"/>
      <c r="W476" s="121"/>
      <c r="X476" s="121"/>
      <c r="Y476" s="121"/>
      <c r="Z476" s="121"/>
      <c r="AA476" s="121"/>
      <c r="AB476" s="121"/>
      <c r="AC476" s="121"/>
      <c r="AD476" s="121"/>
      <c r="AE476" s="121"/>
      <c r="AF476" s="121"/>
      <c r="AG476" s="121"/>
      <c r="AH476" s="121"/>
      <c r="AI476" s="121"/>
      <c r="AJ476" s="121"/>
      <c r="AK476" s="121"/>
      <c r="AL476" s="121"/>
      <c r="AM476" s="121"/>
      <c r="AN476" s="121"/>
      <c r="AO476" s="121"/>
    </row>
    <row r="477" spans="1:41" ht="12.75" customHeight="1" x14ac:dyDescent="0.2">
      <c r="A477" s="121"/>
      <c r="B477" s="121"/>
      <c r="C477" s="121"/>
      <c r="D477" s="121"/>
      <c r="E477" s="121"/>
      <c r="F477" s="121"/>
      <c r="G477" s="121"/>
      <c r="H477" s="121"/>
      <c r="I477" s="121"/>
      <c r="J477" s="121"/>
      <c r="K477" s="121"/>
      <c r="L477" s="121"/>
      <c r="M477" s="121"/>
      <c r="N477" s="121"/>
      <c r="O477" s="121"/>
      <c r="P477" s="121"/>
      <c r="Q477" s="121"/>
      <c r="R477" s="121"/>
      <c r="S477" s="121"/>
      <c r="T477" s="121"/>
      <c r="U477" s="121"/>
      <c r="V477" s="121"/>
      <c r="W477" s="121"/>
      <c r="X477" s="121"/>
      <c r="Y477" s="121"/>
      <c r="Z477" s="121"/>
      <c r="AA477" s="121"/>
      <c r="AB477" s="121"/>
      <c r="AC477" s="121"/>
      <c r="AD477" s="121"/>
      <c r="AE477" s="121"/>
      <c r="AF477" s="121"/>
      <c r="AG477" s="121"/>
      <c r="AH477" s="121"/>
      <c r="AI477" s="121"/>
      <c r="AJ477" s="121"/>
      <c r="AK477" s="121"/>
      <c r="AL477" s="121"/>
      <c r="AM477" s="121"/>
      <c r="AN477" s="121"/>
      <c r="AO477" s="121"/>
    </row>
    <row r="478" spans="1:41" ht="12.75" customHeight="1" x14ac:dyDescent="0.2">
      <c r="A478" s="121"/>
      <c r="B478" s="121"/>
      <c r="C478" s="121"/>
      <c r="D478" s="121"/>
      <c r="E478" s="121"/>
      <c r="F478" s="121"/>
      <c r="G478" s="121"/>
      <c r="H478" s="121"/>
      <c r="I478" s="121"/>
      <c r="J478" s="121"/>
      <c r="K478" s="121"/>
      <c r="L478" s="121"/>
      <c r="M478" s="121"/>
      <c r="N478" s="121"/>
      <c r="O478" s="121"/>
      <c r="P478" s="121"/>
      <c r="Q478" s="121"/>
      <c r="R478" s="121"/>
      <c r="S478" s="121"/>
      <c r="T478" s="121"/>
      <c r="U478" s="121"/>
      <c r="V478" s="121"/>
      <c r="W478" s="121"/>
      <c r="X478" s="121"/>
      <c r="Y478" s="121"/>
      <c r="Z478" s="121"/>
      <c r="AA478" s="121"/>
      <c r="AB478" s="121"/>
      <c r="AC478" s="121"/>
      <c r="AD478" s="121"/>
      <c r="AE478" s="121"/>
      <c r="AF478" s="121"/>
      <c r="AG478" s="121"/>
      <c r="AH478" s="121"/>
      <c r="AI478" s="121"/>
      <c r="AJ478" s="121"/>
      <c r="AK478" s="121"/>
      <c r="AL478" s="121"/>
      <c r="AM478" s="121"/>
      <c r="AN478" s="121"/>
      <c r="AO478" s="121"/>
    </row>
    <row r="479" spans="1:41" ht="12.75" customHeight="1" x14ac:dyDescent="0.2">
      <c r="A479" s="121"/>
      <c r="B479" s="121"/>
      <c r="C479" s="121"/>
      <c r="D479" s="121"/>
      <c r="E479" s="121"/>
      <c r="F479" s="121"/>
      <c r="G479" s="121"/>
      <c r="H479" s="121"/>
      <c r="I479" s="121"/>
      <c r="J479" s="121"/>
      <c r="K479" s="121"/>
      <c r="L479" s="121"/>
      <c r="M479" s="121"/>
      <c r="N479" s="121"/>
      <c r="O479" s="121"/>
      <c r="P479" s="121"/>
      <c r="Q479" s="121"/>
      <c r="R479" s="121"/>
      <c r="S479" s="121"/>
      <c r="T479" s="121"/>
      <c r="U479" s="121"/>
      <c r="V479" s="121"/>
      <c r="W479" s="121"/>
      <c r="X479" s="121"/>
      <c r="Y479" s="121"/>
      <c r="Z479" s="121"/>
      <c r="AA479" s="121"/>
      <c r="AB479" s="121"/>
      <c r="AC479" s="121"/>
      <c r="AD479" s="121"/>
      <c r="AE479" s="121"/>
      <c r="AF479" s="121"/>
      <c r="AG479" s="121"/>
      <c r="AH479" s="121"/>
      <c r="AI479" s="121"/>
      <c r="AJ479" s="121"/>
      <c r="AK479" s="121"/>
      <c r="AL479" s="121"/>
      <c r="AM479" s="121"/>
      <c r="AN479" s="121"/>
      <c r="AO479" s="121"/>
    </row>
    <row r="480" spans="1:41" ht="12.75" customHeight="1" x14ac:dyDescent="0.2">
      <c r="A480" s="121"/>
      <c r="B480" s="121"/>
      <c r="C480" s="121"/>
      <c r="D480" s="121"/>
      <c r="E480" s="121"/>
      <c r="F480" s="121"/>
      <c r="G480" s="121"/>
      <c r="H480" s="121"/>
      <c r="I480" s="121"/>
      <c r="J480" s="121"/>
      <c r="K480" s="121"/>
      <c r="L480" s="121"/>
      <c r="M480" s="121"/>
      <c r="N480" s="121"/>
      <c r="O480" s="121"/>
      <c r="P480" s="121"/>
      <c r="Q480" s="121"/>
      <c r="R480" s="121"/>
      <c r="S480" s="121"/>
      <c r="T480" s="121"/>
      <c r="U480" s="121"/>
      <c r="V480" s="121"/>
      <c r="W480" s="121"/>
      <c r="X480" s="121"/>
      <c r="Y480" s="121"/>
      <c r="Z480" s="121"/>
      <c r="AA480" s="121"/>
      <c r="AB480" s="121"/>
      <c r="AC480" s="121"/>
      <c r="AD480" s="121"/>
      <c r="AE480" s="121"/>
      <c r="AF480" s="121"/>
      <c r="AG480" s="121"/>
      <c r="AH480" s="121"/>
      <c r="AI480" s="121"/>
      <c r="AJ480" s="121"/>
      <c r="AK480" s="121"/>
      <c r="AL480" s="121"/>
      <c r="AM480" s="121"/>
      <c r="AN480" s="121"/>
      <c r="AO480" s="121"/>
    </row>
    <row r="481" spans="1:41" ht="12.75" customHeight="1" x14ac:dyDescent="0.2">
      <c r="A481" s="121"/>
      <c r="B481" s="121"/>
      <c r="C481" s="121"/>
      <c r="D481" s="121"/>
      <c r="E481" s="121"/>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row>
    <row r="482" spans="1:41" ht="12.75" customHeight="1" x14ac:dyDescent="0.2">
      <c r="A482" s="121"/>
      <c r="B482" s="121"/>
      <c r="C482" s="121"/>
      <c r="D482" s="121"/>
      <c r="E482" s="121"/>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row>
    <row r="483" spans="1:41" ht="12.75" customHeight="1" x14ac:dyDescent="0.2">
      <c r="A483" s="121"/>
      <c r="B483" s="121"/>
      <c r="C483" s="121"/>
      <c r="D483" s="121"/>
      <c r="E483" s="121"/>
      <c r="F483" s="121"/>
      <c r="G483" s="121"/>
      <c r="H483" s="121"/>
      <c r="I483" s="121"/>
      <c r="J483" s="121"/>
      <c r="K483" s="121"/>
      <c r="L483" s="121"/>
      <c r="M483" s="121"/>
      <c r="N483" s="121"/>
      <c r="O483" s="121"/>
      <c r="P483" s="121"/>
      <c r="Q483" s="121"/>
      <c r="R483" s="121"/>
      <c r="S483" s="121"/>
      <c r="T483" s="121"/>
      <c r="U483" s="121"/>
      <c r="V483" s="121"/>
      <c r="W483" s="121"/>
      <c r="X483" s="121"/>
      <c r="Y483" s="121"/>
      <c r="Z483" s="121"/>
      <c r="AA483" s="121"/>
      <c r="AB483" s="121"/>
      <c r="AC483" s="121"/>
      <c r="AD483" s="121"/>
      <c r="AE483" s="121"/>
      <c r="AF483" s="121"/>
      <c r="AG483" s="121"/>
      <c r="AH483" s="121"/>
      <c r="AI483" s="121"/>
      <c r="AJ483" s="121"/>
      <c r="AK483" s="121"/>
      <c r="AL483" s="121"/>
      <c r="AM483" s="121"/>
      <c r="AN483" s="121"/>
      <c r="AO483" s="121"/>
    </row>
    <row r="484" spans="1:41" ht="12.75" customHeight="1" x14ac:dyDescent="0.2">
      <c r="A484" s="121"/>
      <c r="B484" s="121"/>
      <c r="C484" s="121"/>
      <c r="D484" s="121"/>
      <c r="E484" s="121"/>
      <c r="F484" s="121"/>
      <c r="G484" s="121"/>
      <c r="H484" s="121"/>
      <c r="I484" s="121"/>
      <c r="J484" s="121"/>
      <c r="K484" s="121"/>
      <c r="L484" s="121"/>
      <c r="M484" s="121"/>
      <c r="N484" s="121"/>
      <c r="O484" s="121"/>
      <c r="P484" s="121"/>
      <c r="Q484" s="121"/>
      <c r="R484" s="121"/>
      <c r="S484" s="121"/>
      <c r="T484" s="121"/>
      <c r="U484" s="121"/>
      <c r="V484" s="121"/>
      <c r="W484" s="121"/>
      <c r="X484" s="121"/>
      <c r="Y484" s="121"/>
      <c r="Z484" s="121"/>
      <c r="AA484" s="121"/>
      <c r="AB484" s="121"/>
      <c r="AC484" s="121"/>
      <c r="AD484" s="121"/>
      <c r="AE484" s="121"/>
      <c r="AF484" s="121"/>
      <c r="AG484" s="121"/>
      <c r="AH484" s="121"/>
      <c r="AI484" s="121"/>
      <c r="AJ484" s="121"/>
      <c r="AK484" s="121"/>
      <c r="AL484" s="121"/>
      <c r="AM484" s="121"/>
      <c r="AN484" s="121"/>
      <c r="AO484" s="121"/>
    </row>
    <row r="485" spans="1:41" ht="12.75" customHeight="1" x14ac:dyDescent="0.2">
      <c r="A485" s="121"/>
      <c r="B485" s="121"/>
      <c r="C485" s="121"/>
      <c r="D485" s="121"/>
      <c r="E485" s="121"/>
      <c r="F485" s="121"/>
      <c r="G485" s="121"/>
      <c r="H485" s="121"/>
      <c r="I485" s="121"/>
      <c r="J485" s="121"/>
      <c r="K485" s="121"/>
      <c r="L485" s="121"/>
      <c r="M485" s="121"/>
      <c r="N485" s="121"/>
      <c r="O485" s="121"/>
      <c r="P485" s="121"/>
      <c r="Q485" s="121"/>
      <c r="R485" s="121"/>
      <c r="S485" s="121"/>
      <c r="T485" s="121"/>
      <c r="U485" s="121"/>
      <c r="V485" s="121"/>
      <c r="W485" s="121"/>
      <c r="X485" s="121"/>
      <c r="Y485" s="121"/>
      <c r="Z485" s="121"/>
      <c r="AA485" s="121"/>
      <c r="AB485" s="121"/>
      <c r="AC485" s="121"/>
      <c r="AD485" s="121"/>
      <c r="AE485" s="121"/>
      <c r="AF485" s="121"/>
      <c r="AG485" s="121"/>
      <c r="AH485" s="121"/>
      <c r="AI485" s="121"/>
      <c r="AJ485" s="121"/>
      <c r="AK485" s="121"/>
      <c r="AL485" s="121"/>
      <c r="AM485" s="121"/>
      <c r="AN485" s="121"/>
      <c r="AO485" s="121"/>
    </row>
    <row r="486" spans="1:41" ht="12.75" customHeight="1" x14ac:dyDescent="0.2">
      <c r="A486" s="121"/>
      <c r="B486" s="121"/>
      <c r="C486" s="121"/>
      <c r="D486" s="121"/>
      <c r="E486" s="121"/>
      <c r="F486" s="121"/>
      <c r="G486" s="121"/>
      <c r="H486" s="121"/>
      <c r="I486" s="121"/>
      <c r="J486" s="121"/>
      <c r="K486" s="121"/>
      <c r="L486" s="121"/>
      <c r="M486" s="121"/>
      <c r="N486" s="121"/>
      <c r="O486" s="121"/>
      <c r="P486" s="121"/>
      <c r="Q486" s="121"/>
      <c r="R486" s="121"/>
      <c r="S486" s="121"/>
      <c r="T486" s="121"/>
      <c r="U486" s="121"/>
      <c r="V486" s="121"/>
      <c r="W486" s="121"/>
      <c r="X486" s="121"/>
      <c r="Y486" s="121"/>
      <c r="Z486" s="121"/>
      <c r="AA486" s="121"/>
      <c r="AB486" s="121"/>
      <c r="AC486" s="121"/>
      <c r="AD486" s="121"/>
      <c r="AE486" s="121"/>
      <c r="AF486" s="121"/>
      <c r="AG486" s="121"/>
      <c r="AH486" s="121"/>
      <c r="AI486" s="121"/>
      <c r="AJ486" s="121"/>
      <c r="AK486" s="121"/>
      <c r="AL486" s="121"/>
      <c r="AM486" s="121"/>
      <c r="AN486" s="121"/>
      <c r="AO486" s="121"/>
    </row>
    <row r="487" spans="1:41" ht="12.75" customHeight="1" x14ac:dyDescent="0.2">
      <c r="A487" s="121"/>
      <c r="B487" s="121"/>
      <c r="C487" s="121"/>
      <c r="D487" s="121"/>
      <c r="E487" s="121"/>
      <c r="F487" s="121"/>
      <c r="G487" s="121"/>
      <c r="H487" s="121"/>
      <c r="I487" s="121"/>
      <c r="J487" s="121"/>
      <c r="K487" s="121"/>
      <c r="L487" s="121"/>
      <c r="M487" s="121"/>
      <c r="N487" s="121"/>
      <c r="O487" s="121"/>
      <c r="P487" s="121"/>
      <c r="Q487" s="121"/>
      <c r="R487" s="121"/>
      <c r="S487" s="121"/>
      <c r="T487" s="121"/>
      <c r="U487" s="121"/>
      <c r="V487" s="121"/>
      <c r="W487" s="121"/>
      <c r="X487" s="121"/>
      <c r="Y487" s="121"/>
      <c r="Z487" s="121"/>
      <c r="AA487" s="121"/>
      <c r="AB487" s="121"/>
      <c r="AC487" s="121"/>
      <c r="AD487" s="121"/>
      <c r="AE487" s="121"/>
      <c r="AF487" s="121"/>
      <c r="AG487" s="121"/>
      <c r="AH487" s="121"/>
      <c r="AI487" s="121"/>
      <c r="AJ487" s="121"/>
      <c r="AK487" s="121"/>
      <c r="AL487" s="121"/>
      <c r="AM487" s="121"/>
      <c r="AN487" s="121"/>
      <c r="AO487" s="121"/>
    </row>
    <row r="488" spans="1:41" ht="12.75" customHeight="1" x14ac:dyDescent="0.2">
      <c r="A488" s="121"/>
      <c r="B488" s="121"/>
      <c r="C488" s="121"/>
      <c r="D488" s="121"/>
      <c r="E488" s="121"/>
      <c r="F488" s="121"/>
      <c r="G488" s="121"/>
      <c r="H488" s="121"/>
      <c r="I488" s="121"/>
      <c r="J488" s="121"/>
      <c r="K488" s="121"/>
      <c r="L488" s="121"/>
      <c r="M488" s="121"/>
      <c r="N488" s="121"/>
      <c r="O488" s="121"/>
      <c r="P488" s="121"/>
      <c r="Q488" s="121"/>
      <c r="R488" s="121"/>
      <c r="S488" s="121"/>
      <c r="T488" s="121"/>
      <c r="U488" s="121"/>
      <c r="V488" s="121"/>
      <c r="W488" s="121"/>
      <c r="X488" s="121"/>
      <c r="Y488" s="121"/>
      <c r="Z488" s="121"/>
      <c r="AA488" s="121"/>
      <c r="AB488" s="121"/>
      <c r="AC488" s="121"/>
      <c r="AD488" s="121"/>
      <c r="AE488" s="121"/>
      <c r="AF488" s="121"/>
      <c r="AG488" s="121"/>
      <c r="AH488" s="121"/>
      <c r="AI488" s="121"/>
      <c r="AJ488" s="121"/>
      <c r="AK488" s="121"/>
      <c r="AL488" s="121"/>
      <c r="AM488" s="121"/>
      <c r="AN488" s="121"/>
      <c r="AO488" s="121"/>
    </row>
    <row r="489" spans="1:41" ht="12.75" customHeight="1" x14ac:dyDescent="0.2">
      <c r="A489" s="121"/>
      <c r="B489" s="121"/>
      <c r="C489" s="121"/>
      <c r="D489" s="121"/>
      <c r="E489" s="121"/>
      <c r="F489" s="121"/>
      <c r="G489" s="121"/>
      <c r="H489" s="121"/>
      <c r="I489" s="121"/>
      <c r="J489" s="121"/>
      <c r="K489" s="121"/>
      <c r="L489" s="121"/>
      <c r="M489" s="121"/>
      <c r="N489" s="121"/>
      <c r="O489" s="121"/>
      <c r="P489" s="121"/>
      <c r="Q489" s="121"/>
      <c r="R489" s="121"/>
      <c r="S489" s="121"/>
      <c r="T489" s="121"/>
      <c r="U489" s="121"/>
      <c r="V489" s="121"/>
      <c r="W489" s="121"/>
      <c r="X489" s="121"/>
      <c r="Y489" s="121"/>
      <c r="Z489" s="121"/>
      <c r="AA489" s="121"/>
      <c r="AB489" s="121"/>
      <c r="AC489" s="121"/>
      <c r="AD489" s="121"/>
      <c r="AE489" s="121"/>
      <c r="AF489" s="121"/>
      <c r="AG489" s="121"/>
      <c r="AH489" s="121"/>
      <c r="AI489" s="121"/>
      <c r="AJ489" s="121"/>
      <c r="AK489" s="121"/>
      <c r="AL489" s="121"/>
      <c r="AM489" s="121"/>
      <c r="AN489" s="121"/>
      <c r="AO489" s="121"/>
    </row>
    <row r="490" spans="1:41" ht="12.75" customHeight="1" x14ac:dyDescent="0.2">
      <c r="A490" s="121"/>
      <c r="B490" s="121"/>
      <c r="C490" s="121"/>
      <c r="D490" s="121"/>
      <c r="E490" s="121"/>
      <c r="F490" s="121"/>
      <c r="G490" s="121"/>
      <c r="H490" s="121"/>
      <c r="I490" s="121"/>
      <c r="J490" s="121"/>
      <c r="K490" s="121"/>
      <c r="L490" s="121"/>
      <c r="M490" s="121"/>
      <c r="N490" s="121"/>
      <c r="O490" s="121"/>
      <c r="P490" s="121"/>
      <c r="Q490" s="121"/>
      <c r="R490" s="121"/>
      <c r="S490" s="121"/>
      <c r="T490" s="121"/>
      <c r="U490" s="121"/>
      <c r="V490" s="121"/>
      <c r="W490" s="121"/>
      <c r="X490" s="121"/>
      <c r="Y490" s="121"/>
      <c r="Z490" s="121"/>
      <c r="AA490" s="121"/>
      <c r="AB490" s="121"/>
      <c r="AC490" s="121"/>
      <c r="AD490" s="121"/>
      <c r="AE490" s="121"/>
      <c r="AF490" s="121"/>
      <c r="AG490" s="121"/>
      <c r="AH490" s="121"/>
      <c r="AI490" s="121"/>
      <c r="AJ490" s="121"/>
      <c r="AK490" s="121"/>
      <c r="AL490" s="121"/>
      <c r="AM490" s="121"/>
      <c r="AN490" s="121"/>
      <c r="AO490" s="121"/>
    </row>
    <row r="491" spans="1:41" ht="12.75" customHeight="1" x14ac:dyDescent="0.2">
      <c r="A491" s="121"/>
      <c r="B491" s="121"/>
      <c r="C491" s="121"/>
      <c r="D491" s="121"/>
      <c r="E491" s="121"/>
      <c r="F491" s="121"/>
      <c r="G491" s="121"/>
      <c r="H491" s="121"/>
      <c r="I491" s="121"/>
      <c r="J491" s="121"/>
      <c r="K491" s="121"/>
      <c r="L491" s="121"/>
      <c r="M491" s="121"/>
      <c r="N491" s="121"/>
      <c r="O491" s="121"/>
      <c r="P491" s="121"/>
      <c r="Q491" s="121"/>
      <c r="R491" s="121"/>
      <c r="S491" s="121"/>
      <c r="T491" s="121"/>
      <c r="U491" s="121"/>
      <c r="V491" s="121"/>
      <c r="W491" s="121"/>
      <c r="X491" s="121"/>
      <c r="Y491" s="121"/>
      <c r="Z491" s="121"/>
      <c r="AA491" s="121"/>
      <c r="AB491" s="121"/>
      <c r="AC491" s="121"/>
      <c r="AD491" s="121"/>
      <c r="AE491" s="121"/>
      <c r="AF491" s="121"/>
      <c r="AG491" s="121"/>
      <c r="AH491" s="121"/>
      <c r="AI491" s="121"/>
      <c r="AJ491" s="121"/>
      <c r="AK491" s="121"/>
      <c r="AL491" s="121"/>
      <c r="AM491" s="121"/>
      <c r="AN491" s="121"/>
      <c r="AO491" s="121"/>
    </row>
    <row r="492" spans="1:41" ht="12.75" customHeight="1" x14ac:dyDescent="0.2">
      <c r="A492" s="121"/>
      <c r="B492" s="121"/>
      <c r="C492" s="121"/>
      <c r="D492" s="121"/>
      <c r="E492" s="121"/>
      <c r="F492" s="121"/>
      <c r="G492" s="121"/>
      <c r="H492" s="121"/>
      <c r="I492" s="121"/>
      <c r="J492" s="121"/>
      <c r="K492" s="121"/>
      <c r="L492" s="121"/>
      <c r="M492" s="121"/>
      <c r="N492" s="121"/>
      <c r="O492" s="121"/>
      <c r="P492" s="121"/>
      <c r="Q492" s="121"/>
      <c r="R492" s="121"/>
      <c r="S492" s="121"/>
      <c r="T492" s="121"/>
      <c r="U492" s="121"/>
      <c r="V492" s="121"/>
      <c r="W492" s="121"/>
      <c r="X492" s="121"/>
      <c r="Y492" s="121"/>
      <c r="Z492" s="121"/>
      <c r="AA492" s="121"/>
      <c r="AB492" s="121"/>
      <c r="AC492" s="121"/>
      <c r="AD492" s="121"/>
      <c r="AE492" s="121"/>
      <c r="AF492" s="121"/>
      <c r="AG492" s="121"/>
      <c r="AH492" s="121"/>
      <c r="AI492" s="121"/>
      <c r="AJ492" s="121"/>
      <c r="AK492" s="121"/>
      <c r="AL492" s="121"/>
      <c r="AM492" s="121"/>
      <c r="AN492" s="121"/>
      <c r="AO492" s="121"/>
    </row>
    <row r="493" spans="1:41" ht="12.75" customHeight="1" x14ac:dyDescent="0.2">
      <c r="A493" s="121"/>
      <c r="B493" s="121"/>
      <c r="C493" s="121"/>
      <c r="D493" s="121"/>
      <c r="E493" s="121"/>
      <c r="F493" s="121"/>
      <c r="G493" s="121"/>
      <c r="H493" s="121"/>
      <c r="I493" s="121"/>
      <c r="J493" s="121"/>
      <c r="K493" s="121"/>
      <c r="L493" s="121"/>
      <c r="M493" s="121"/>
      <c r="N493" s="121"/>
      <c r="O493" s="121"/>
      <c r="P493" s="121"/>
      <c r="Q493" s="121"/>
      <c r="R493" s="121"/>
      <c r="S493" s="121"/>
      <c r="T493" s="121"/>
      <c r="U493" s="121"/>
      <c r="V493" s="121"/>
      <c r="W493" s="121"/>
      <c r="X493" s="121"/>
      <c r="Y493" s="121"/>
      <c r="Z493" s="121"/>
      <c r="AA493" s="121"/>
      <c r="AB493" s="121"/>
      <c r="AC493" s="121"/>
      <c r="AD493" s="121"/>
      <c r="AE493" s="121"/>
      <c r="AF493" s="121"/>
      <c r="AG493" s="121"/>
      <c r="AH493" s="121"/>
      <c r="AI493" s="121"/>
      <c r="AJ493" s="121"/>
      <c r="AK493" s="121"/>
      <c r="AL493" s="121"/>
      <c r="AM493" s="121"/>
      <c r="AN493" s="121"/>
      <c r="AO493" s="121"/>
    </row>
    <row r="494" spans="1:41" ht="12.75" customHeight="1" x14ac:dyDescent="0.2">
      <c r="A494" s="121"/>
      <c r="B494" s="121"/>
      <c r="C494" s="121"/>
      <c r="D494" s="121"/>
      <c r="E494" s="121"/>
      <c r="F494" s="121"/>
      <c r="G494" s="121"/>
      <c r="H494" s="121"/>
      <c r="I494" s="121"/>
      <c r="J494" s="121"/>
      <c r="K494" s="121"/>
      <c r="L494" s="121"/>
      <c r="M494" s="121"/>
      <c r="N494" s="121"/>
      <c r="O494" s="121"/>
      <c r="P494" s="121"/>
      <c r="Q494" s="121"/>
      <c r="R494" s="121"/>
      <c r="S494" s="121"/>
      <c r="T494" s="121"/>
      <c r="U494" s="121"/>
      <c r="V494" s="121"/>
      <c r="W494" s="121"/>
      <c r="X494" s="121"/>
      <c r="Y494" s="121"/>
      <c r="Z494" s="121"/>
      <c r="AA494" s="121"/>
      <c r="AB494" s="121"/>
      <c r="AC494" s="121"/>
      <c r="AD494" s="121"/>
      <c r="AE494" s="121"/>
      <c r="AF494" s="121"/>
      <c r="AG494" s="121"/>
      <c r="AH494" s="121"/>
      <c r="AI494" s="121"/>
      <c r="AJ494" s="121"/>
      <c r="AK494" s="121"/>
      <c r="AL494" s="121"/>
      <c r="AM494" s="121"/>
      <c r="AN494" s="121"/>
      <c r="AO494" s="121"/>
    </row>
    <row r="495" spans="1:41" ht="12.75" customHeight="1" x14ac:dyDescent="0.2">
      <c r="A495" s="121"/>
      <c r="B495" s="121"/>
      <c r="C495" s="121"/>
      <c r="D495" s="121"/>
      <c r="E495" s="121"/>
      <c r="F495" s="121"/>
      <c r="G495" s="121"/>
      <c r="H495" s="121"/>
      <c r="I495" s="121"/>
      <c r="J495" s="121"/>
      <c r="K495" s="121"/>
      <c r="L495" s="121"/>
      <c r="M495" s="121"/>
      <c r="N495" s="121"/>
      <c r="O495" s="121"/>
      <c r="P495" s="121"/>
      <c r="Q495" s="121"/>
      <c r="R495" s="121"/>
      <c r="S495" s="121"/>
      <c r="T495" s="121"/>
      <c r="U495" s="121"/>
      <c r="V495" s="121"/>
      <c r="W495" s="121"/>
      <c r="X495" s="121"/>
      <c r="Y495" s="121"/>
      <c r="Z495" s="121"/>
      <c r="AA495" s="121"/>
      <c r="AB495" s="121"/>
      <c r="AC495" s="121"/>
      <c r="AD495" s="121"/>
      <c r="AE495" s="121"/>
      <c r="AF495" s="121"/>
      <c r="AG495" s="121"/>
      <c r="AH495" s="121"/>
      <c r="AI495" s="121"/>
      <c r="AJ495" s="121"/>
      <c r="AK495" s="121"/>
      <c r="AL495" s="121"/>
      <c r="AM495" s="121"/>
      <c r="AN495" s="121"/>
      <c r="AO495" s="121"/>
    </row>
    <row r="496" spans="1:41" ht="12.75" customHeight="1" x14ac:dyDescent="0.2">
      <c r="A496" s="121"/>
      <c r="B496" s="121"/>
      <c r="C496" s="121"/>
      <c r="D496" s="121"/>
      <c r="E496" s="121"/>
      <c r="F496" s="121"/>
      <c r="G496" s="121"/>
      <c r="H496" s="121"/>
      <c r="I496" s="121"/>
      <c r="J496" s="121"/>
      <c r="K496" s="121"/>
      <c r="L496" s="121"/>
      <c r="M496" s="121"/>
      <c r="N496" s="121"/>
      <c r="O496" s="121"/>
      <c r="P496" s="121"/>
      <c r="Q496" s="121"/>
      <c r="R496" s="121"/>
      <c r="S496" s="121"/>
      <c r="T496" s="121"/>
      <c r="U496" s="121"/>
      <c r="V496" s="121"/>
      <c r="W496" s="121"/>
      <c r="X496" s="121"/>
      <c r="Y496" s="121"/>
      <c r="Z496" s="121"/>
      <c r="AA496" s="121"/>
      <c r="AB496" s="121"/>
      <c r="AC496" s="121"/>
      <c r="AD496" s="121"/>
      <c r="AE496" s="121"/>
      <c r="AF496" s="121"/>
      <c r="AG496" s="121"/>
      <c r="AH496" s="121"/>
      <c r="AI496" s="121"/>
      <c r="AJ496" s="121"/>
      <c r="AK496" s="121"/>
      <c r="AL496" s="121"/>
      <c r="AM496" s="121"/>
      <c r="AN496" s="121"/>
      <c r="AO496" s="121"/>
    </row>
    <row r="497" spans="1:41" ht="12.75" customHeight="1" x14ac:dyDescent="0.2">
      <c r="A497" s="121"/>
      <c r="B497" s="121"/>
      <c r="C497" s="121"/>
      <c r="D497" s="121"/>
      <c r="E497" s="121"/>
      <c r="F497" s="121"/>
      <c r="G497" s="121"/>
      <c r="H497" s="121"/>
      <c r="I497" s="121"/>
      <c r="J497" s="121"/>
      <c r="K497" s="121"/>
      <c r="L497" s="121"/>
      <c r="M497" s="121"/>
      <c r="N497" s="121"/>
      <c r="O497" s="121"/>
      <c r="P497" s="121"/>
      <c r="Q497" s="121"/>
      <c r="R497" s="121"/>
      <c r="S497" s="121"/>
      <c r="T497" s="121"/>
      <c r="U497" s="121"/>
      <c r="V497" s="121"/>
      <c r="W497" s="121"/>
      <c r="X497" s="121"/>
      <c r="Y497" s="121"/>
      <c r="Z497" s="121"/>
      <c r="AA497" s="121"/>
      <c r="AB497" s="121"/>
      <c r="AC497" s="121"/>
      <c r="AD497" s="121"/>
      <c r="AE497" s="121"/>
      <c r="AF497" s="121"/>
      <c r="AG497" s="121"/>
      <c r="AH497" s="121"/>
      <c r="AI497" s="121"/>
      <c r="AJ497" s="121"/>
      <c r="AK497" s="121"/>
      <c r="AL497" s="121"/>
      <c r="AM497" s="121"/>
      <c r="AN497" s="121"/>
      <c r="AO497" s="121"/>
    </row>
    <row r="498" spans="1:41" ht="12.75" customHeight="1" x14ac:dyDescent="0.2">
      <c r="A498" s="121"/>
      <c r="B498" s="121"/>
      <c r="C498" s="121"/>
      <c r="D498" s="121"/>
      <c r="E498" s="121"/>
      <c r="F498" s="121"/>
      <c r="G498" s="121"/>
      <c r="H498" s="121"/>
      <c r="I498" s="121"/>
      <c r="J498" s="121"/>
      <c r="K498" s="121"/>
      <c r="L498" s="121"/>
      <c r="M498" s="121"/>
      <c r="N498" s="121"/>
      <c r="O498" s="121"/>
      <c r="P498" s="121"/>
      <c r="Q498" s="121"/>
      <c r="R498" s="121"/>
      <c r="S498" s="121"/>
      <c r="T498" s="121"/>
      <c r="U498" s="121"/>
      <c r="V498" s="121"/>
      <c r="W498" s="121"/>
      <c r="X498" s="121"/>
      <c r="Y498" s="121"/>
      <c r="Z498" s="121"/>
      <c r="AA498" s="121"/>
      <c r="AB498" s="121"/>
      <c r="AC498" s="121"/>
      <c r="AD498" s="121"/>
      <c r="AE498" s="121"/>
      <c r="AF498" s="121"/>
      <c r="AG498" s="121"/>
      <c r="AH498" s="121"/>
      <c r="AI498" s="121"/>
      <c r="AJ498" s="121"/>
      <c r="AK498" s="121"/>
      <c r="AL498" s="121"/>
      <c r="AM498" s="121"/>
      <c r="AN498" s="121"/>
      <c r="AO498" s="121"/>
    </row>
    <row r="499" spans="1:41" ht="12.75" customHeight="1" x14ac:dyDescent="0.2">
      <c r="A499" s="121"/>
      <c r="B499" s="121"/>
      <c r="C499" s="121"/>
      <c r="D499" s="121"/>
      <c r="E499" s="121"/>
      <c r="F499" s="121"/>
      <c r="G499" s="121"/>
      <c r="H499" s="121"/>
      <c r="I499" s="121"/>
      <c r="J499" s="121"/>
      <c r="K499" s="121"/>
      <c r="L499" s="121"/>
      <c r="M499" s="121"/>
      <c r="N499" s="121"/>
      <c r="O499" s="121"/>
      <c r="P499" s="121"/>
      <c r="Q499" s="121"/>
      <c r="R499" s="121"/>
      <c r="S499" s="121"/>
      <c r="T499" s="121"/>
      <c r="U499" s="121"/>
      <c r="V499" s="121"/>
      <c r="W499" s="121"/>
      <c r="X499" s="121"/>
      <c r="Y499" s="121"/>
      <c r="Z499" s="121"/>
      <c r="AA499" s="121"/>
      <c r="AB499" s="121"/>
      <c r="AC499" s="121"/>
      <c r="AD499" s="121"/>
      <c r="AE499" s="121"/>
      <c r="AF499" s="121"/>
      <c r="AG499" s="121"/>
      <c r="AH499" s="121"/>
      <c r="AI499" s="121"/>
      <c r="AJ499" s="121"/>
      <c r="AK499" s="121"/>
      <c r="AL499" s="121"/>
      <c r="AM499" s="121"/>
      <c r="AN499" s="121"/>
      <c r="AO499" s="121"/>
    </row>
    <row r="500" spans="1:41" ht="12.75" customHeight="1" x14ac:dyDescent="0.2">
      <c r="A500" s="121"/>
      <c r="B500" s="121"/>
      <c r="C500" s="121"/>
      <c r="D500" s="121"/>
      <c r="E500" s="121"/>
      <c r="F500" s="121"/>
      <c r="G500" s="121"/>
      <c r="H500" s="121"/>
      <c r="I500" s="121"/>
      <c r="J500" s="121"/>
      <c r="K500" s="121"/>
      <c r="L500" s="121"/>
      <c r="M500" s="121"/>
      <c r="N500" s="121"/>
      <c r="O500" s="121"/>
      <c r="P500" s="121"/>
      <c r="Q500" s="121"/>
      <c r="R500" s="121"/>
      <c r="S500" s="121"/>
      <c r="T500" s="121"/>
      <c r="U500" s="121"/>
      <c r="V500" s="121"/>
      <c r="W500" s="121"/>
      <c r="X500" s="121"/>
      <c r="Y500" s="121"/>
      <c r="Z500" s="121"/>
      <c r="AA500" s="121"/>
      <c r="AB500" s="121"/>
      <c r="AC500" s="121"/>
      <c r="AD500" s="121"/>
      <c r="AE500" s="121"/>
      <c r="AF500" s="121"/>
      <c r="AG500" s="121"/>
      <c r="AH500" s="121"/>
      <c r="AI500" s="121"/>
      <c r="AJ500" s="121"/>
      <c r="AK500" s="121"/>
      <c r="AL500" s="121"/>
      <c r="AM500" s="121"/>
      <c r="AN500" s="121"/>
      <c r="AO500" s="121"/>
    </row>
    <row r="501" spans="1:41" ht="12.75" customHeight="1" x14ac:dyDescent="0.2">
      <c r="A501" s="121"/>
      <c r="B501" s="121"/>
      <c r="C501" s="121"/>
      <c r="D501" s="121"/>
      <c r="E501" s="121"/>
      <c r="F501" s="121"/>
      <c r="G501" s="121"/>
      <c r="H501" s="121"/>
      <c r="I501" s="121"/>
      <c r="J501" s="121"/>
      <c r="K501" s="121"/>
      <c r="L501" s="121"/>
      <c r="M501" s="121"/>
      <c r="N501" s="121"/>
      <c r="O501" s="121"/>
      <c r="P501" s="121"/>
      <c r="Q501" s="121"/>
      <c r="R501" s="121"/>
      <c r="S501" s="121"/>
      <c r="T501" s="121"/>
      <c r="U501" s="121"/>
      <c r="V501" s="121"/>
      <c r="W501" s="121"/>
      <c r="X501" s="121"/>
      <c r="Y501" s="121"/>
      <c r="Z501" s="121"/>
      <c r="AA501" s="121"/>
      <c r="AB501" s="121"/>
      <c r="AC501" s="121"/>
      <c r="AD501" s="121"/>
      <c r="AE501" s="121"/>
      <c r="AF501" s="121"/>
      <c r="AG501" s="121"/>
      <c r="AH501" s="121"/>
      <c r="AI501" s="121"/>
      <c r="AJ501" s="121"/>
      <c r="AK501" s="121"/>
      <c r="AL501" s="121"/>
      <c r="AM501" s="121"/>
      <c r="AN501" s="121"/>
      <c r="AO501" s="121"/>
    </row>
    <row r="502" spans="1:41" ht="12.75" customHeight="1" x14ac:dyDescent="0.2">
      <c r="A502" s="121"/>
      <c r="B502" s="121"/>
      <c r="C502" s="121"/>
      <c r="D502" s="121"/>
      <c r="E502" s="121"/>
      <c r="F502" s="121"/>
      <c r="G502" s="121"/>
      <c r="H502" s="121"/>
      <c r="I502" s="121"/>
      <c r="J502" s="121"/>
      <c r="K502" s="121"/>
      <c r="L502" s="121"/>
      <c r="M502" s="121"/>
      <c r="N502" s="121"/>
      <c r="O502" s="121"/>
      <c r="P502" s="121"/>
      <c r="Q502" s="121"/>
      <c r="R502" s="121"/>
      <c r="S502" s="121"/>
      <c r="T502" s="121"/>
      <c r="U502" s="121"/>
      <c r="V502" s="121"/>
      <c r="W502" s="121"/>
      <c r="X502" s="121"/>
      <c r="Y502" s="121"/>
      <c r="Z502" s="121"/>
      <c r="AA502" s="121"/>
      <c r="AB502" s="121"/>
      <c r="AC502" s="121"/>
      <c r="AD502" s="121"/>
      <c r="AE502" s="121"/>
      <c r="AF502" s="121"/>
      <c r="AG502" s="121"/>
      <c r="AH502" s="121"/>
      <c r="AI502" s="121"/>
      <c r="AJ502" s="121"/>
      <c r="AK502" s="121"/>
      <c r="AL502" s="121"/>
      <c r="AM502" s="121"/>
      <c r="AN502" s="121"/>
      <c r="AO502" s="121"/>
    </row>
    <row r="503" spans="1:41" ht="12.75" customHeight="1" x14ac:dyDescent="0.2">
      <c r="A503" s="121"/>
      <c r="B503" s="121"/>
      <c r="C503" s="121"/>
      <c r="D503" s="121"/>
      <c r="E503" s="121"/>
      <c r="F503" s="121"/>
      <c r="G503" s="121"/>
      <c r="H503" s="121"/>
      <c r="I503" s="121"/>
      <c r="J503" s="121"/>
      <c r="K503" s="121"/>
      <c r="L503" s="121"/>
      <c r="M503" s="121"/>
      <c r="N503" s="121"/>
      <c r="O503" s="121"/>
      <c r="P503" s="121"/>
      <c r="Q503" s="121"/>
      <c r="R503" s="121"/>
      <c r="S503" s="121"/>
      <c r="T503" s="121"/>
      <c r="U503" s="121"/>
      <c r="V503" s="121"/>
      <c r="W503" s="121"/>
      <c r="X503" s="121"/>
      <c r="Y503" s="121"/>
      <c r="Z503" s="121"/>
      <c r="AA503" s="121"/>
      <c r="AB503" s="121"/>
      <c r="AC503" s="121"/>
      <c r="AD503" s="121"/>
      <c r="AE503" s="121"/>
      <c r="AF503" s="121"/>
      <c r="AG503" s="121"/>
      <c r="AH503" s="121"/>
      <c r="AI503" s="121"/>
      <c r="AJ503" s="121"/>
      <c r="AK503" s="121"/>
      <c r="AL503" s="121"/>
      <c r="AM503" s="121"/>
      <c r="AN503" s="121"/>
      <c r="AO503" s="121"/>
    </row>
    <row r="504" spans="1:41" ht="12.75" customHeight="1" x14ac:dyDescent="0.2">
      <c r="A504" s="121"/>
      <c r="B504" s="121"/>
      <c r="C504" s="121"/>
      <c r="D504" s="121"/>
      <c r="E504" s="121"/>
      <c r="F504" s="121"/>
      <c r="G504" s="121"/>
      <c r="H504" s="121"/>
      <c r="I504" s="121"/>
      <c r="J504" s="121"/>
      <c r="K504" s="121"/>
      <c r="L504" s="121"/>
      <c r="M504" s="121"/>
      <c r="N504" s="121"/>
      <c r="O504" s="121"/>
      <c r="P504" s="121"/>
      <c r="Q504" s="121"/>
      <c r="R504" s="121"/>
      <c r="S504" s="121"/>
      <c r="T504" s="121"/>
      <c r="U504" s="121"/>
      <c r="V504" s="121"/>
      <c r="W504" s="121"/>
      <c r="X504" s="121"/>
      <c r="Y504" s="121"/>
      <c r="Z504" s="121"/>
      <c r="AA504" s="121"/>
      <c r="AB504" s="121"/>
      <c r="AC504" s="121"/>
      <c r="AD504" s="121"/>
      <c r="AE504" s="121"/>
      <c r="AF504" s="121"/>
      <c r="AG504" s="121"/>
      <c r="AH504" s="121"/>
      <c r="AI504" s="121"/>
      <c r="AJ504" s="121"/>
      <c r="AK504" s="121"/>
      <c r="AL504" s="121"/>
      <c r="AM504" s="121"/>
      <c r="AN504" s="121"/>
      <c r="AO504" s="121"/>
    </row>
    <row r="505" spans="1:41" ht="12.75" customHeight="1" x14ac:dyDescent="0.2">
      <c r="A505" s="121"/>
      <c r="B505" s="121"/>
      <c r="C505" s="121"/>
      <c r="D505" s="121"/>
      <c r="E505" s="121"/>
      <c r="F505" s="121"/>
      <c r="G505" s="121"/>
      <c r="H505" s="121"/>
      <c r="I505" s="121"/>
      <c r="J505" s="121"/>
      <c r="K505" s="121"/>
      <c r="L505" s="121"/>
      <c r="M505" s="121"/>
      <c r="N505" s="121"/>
      <c r="O505" s="121"/>
      <c r="P505" s="121"/>
      <c r="Q505" s="121"/>
      <c r="R505" s="121"/>
      <c r="S505" s="121"/>
      <c r="T505" s="121"/>
      <c r="U505" s="121"/>
      <c r="V505" s="121"/>
      <c r="W505" s="121"/>
      <c r="X505" s="121"/>
      <c r="Y505" s="121"/>
      <c r="Z505" s="121"/>
      <c r="AA505" s="121"/>
      <c r="AB505" s="121"/>
      <c r="AC505" s="121"/>
      <c r="AD505" s="121"/>
      <c r="AE505" s="121"/>
      <c r="AF505" s="121"/>
      <c r="AG505" s="121"/>
      <c r="AH505" s="121"/>
      <c r="AI505" s="121"/>
      <c r="AJ505" s="121"/>
      <c r="AK505" s="121"/>
      <c r="AL505" s="121"/>
      <c r="AM505" s="121"/>
      <c r="AN505" s="121"/>
      <c r="AO505" s="121"/>
    </row>
    <row r="506" spans="1:41" ht="12.75" customHeight="1" x14ac:dyDescent="0.2">
      <c r="A506" s="121"/>
      <c r="B506" s="121"/>
      <c r="C506" s="121"/>
      <c r="D506" s="121"/>
      <c r="E506" s="121"/>
      <c r="F506" s="121"/>
      <c r="G506" s="121"/>
      <c r="H506" s="121"/>
      <c r="I506" s="121"/>
      <c r="J506" s="121"/>
      <c r="K506" s="121"/>
      <c r="L506" s="121"/>
      <c r="M506" s="121"/>
      <c r="N506" s="121"/>
      <c r="O506" s="121"/>
      <c r="P506" s="121"/>
      <c r="Q506" s="121"/>
      <c r="R506" s="121"/>
      <c r="S506" s="121"/>
      <c r="T506" s="121"/>
      <c r="U506" s="121"/>
      <c r="V506" s="121"/>
      <c r="W506" s="121"/>
      <c r="X506" s="121"/>
      <c r="Y506" s="121"/>
      <c r="Z506" s="121"/>
      <c r="AA506" s="121"/>
      <c r="AB506" s="121"/>
      <c r="AC506" s="121"/>
      <c r="AD506" s="121"/>
      <c r="AE506" s="121"/>
      <c r="AF506" s="121"/>
      <c r="AG506" s="121"/>
      <c r="AH506" s="121"/>
      <c r="AI506" s="121"/>
      <c r="AJ506" s="121"/>
      <c r="AK506" s="121"/>
      <c r="AL506" s="121"/>
      <c r="AM506" s="121"/>
      <c r="AN506" s="121"/>
      <c r="AO506" s="121"/>
    </row>
    <row r="507" spans="1:41" ht="12.75" customHeight="1" x14ac:dyDescent="0.2">
      <c r="A507" s="121"/>
      <c r="B507" s="121"/>
      <c r="C507" s="121"/>
      <c r="D507" s="121"/>
      <c r="E507" s="121"/>
      <c r="F507" s="121"/>
      <c r="G507" s="121"/>
      <c r="H507" s="121"/>
      <c r="I507" s="121"/>
      <c r="J507" s="121"/>
      <c r="K507" s="121"/>
      <c r="L507" s="121"/>
      <c r="M507" s="121"/>
      <c r="N507" s="121"/>
      <c r="O507" s="121"/>
      <c r="P507" s="121"/>
      <c r="Q507" s="121"/>
      <c r="R507" s="121"/>
      <c r="S507" s="121"/>
      <c r="T507" s="121"/>
      <c r="U507" s="121"/>
      <c r="V507" s="121"/>
      <c r="W507" s="121"/>
      <c r="X507" s="121"/>
      <c r="Y507" s="121"/>
      <c r="Z507" s="121"/>
      <c r="AA507" s="121"/>
      <c r="AB507" s="121"/>
      <c r="AC507" s="121"/>
      <c r="AD507" s="121"/>
      <c r="AE507" s="121"/>
      <c r="AF507" s="121"/>
      <c r="AG507" s="121"/>
      <c r="AH507" s="121"/>
      <c r="AI507" s="121"/>
      <c r="AJ507" s="121"/>
      <c r="AK507" s="121"/>
      <c r="AL507" s="121"/>
      <c r="AM507" s="121"/>
      <c r="AN507" s="121"/>
      <c r="AO507" s="121"/>
    </row>
    <row r="508" spans="1:41" ht="12.75" customHeight="1" x14ac:dyDescent="0.2">
      <c r="A508" s="121"/>
      <c r="B508" s="121"/>
      <c r="C508" s="121"/>
      <c r="D508" s="121"/>
      <c r="E508" s="121"/>
      <c r="F508" s="121"/>
      <c r="G508" s="121"/>
      <c r="H508" s="121"/>
      <c r="I508" s="121"/>
      <c r="J508" s="121"/>
      <c r="K508" s="121"/>
      <c r="L508" s="121"/>
      <c r="M508" s="121"/>
      <c r="N508" s="121"/>
      <c r="O508" s="121"/>
      <c r="P508" s="121"/>
      <c r="Q508" s="121"/>
      <c r="R508" s="121"/>
      <c r="S508" s="121"/>
      <c r="T508" s="121"/>
      <c r="U508" s="121"/>
      <c r="V508" s="121"/>
      <c r="W508" s="121"/>
      <c r="X508" s="121"/>
      <c r="Y508" s="121"/>
      <c r="Z508" s="121"/>
      <c r="AA508" s="121"/>
      <c r="AB508" s="121"/>
      <c r="AC508" s="121"/>
      <c r="AD508" s="121"/>
      <c r="AE508" s="121"/>
      <c r="AF508" s="121"/>
      <c r="AG508" s="121"/>
      <c r="AH508" s="121"/>
      <c r="AI508" s="121"/>
      <c r="AJ508" s="121"/>
      <c r="AK508" s="121"/>
      <c r="AL508" s="121"/>
      <c r="AM508" s="121"/>
      <c r="AN508" s="121"/>
      <c r="AO508" s="121"/>
    </row>
    <row r="509" spans="1:41" ht="12.75" customHeight="1" x14ac:dyDescent="0.2">
      <c r="A509" s="121"/>
      <c r="B509" s="121"/>
      <c r="C509" s="121"/>
      <c r="D509" s="121"/>
      <c r="E509" s="121"/>
      <c r="F509" s="121"/>
      <c r="G509" s="121"/>
      <c r="H509" s="121"/>
      <c r="I509" s="121"/>
      <c r="J509" s="121"/>
      <c r="K509" s="121"/>
      <c r="L509" s="121"/>
      <c r="M509" s="121"/>
      <c r="N509" s="121"/>
      <c r="O509" s="121"/>
      <c r="P509" s="121"/>
      <c r="Q509" s="121"/>
      <c r="R509" s="121"/>
      <c r="S509" s="121"/>
      <c r="T509" s="121"/>
      <c r="U509" s="121"/>
      <c r="V509" s="121"/>
      <c r="W509" s="121"/>
      <c r="X509" s="121"/>
      <c r="Y509" s="121"/>
      <c r="Z509" s="121"/>
      <c r="AA509" s="121"/>
      <c r="AB509" s="121"/>
      <c r="AC509" s="121"/>
      <c r="AD509" s="121"/>
      <c r="AE509" s="121"/>
      <c r="AF509" s="121"/>
      <c r="AG509" s="121"/>
      <c r="AH509" s="121"/>
      <c r="AI509" s="121"/>
      <c r="AJ509" s="121"/>
      <c r="AK509" s="121"/>
      <c r="AL509" s="121"/>
      <c r="AM509" s="121"/>
      <c r="AN509" s="121"/>
      <c r="AO509" s="121"/>
    </row>
    <row r="510" spans="1:41" ht="12.75" customHeight="1" x14ac:dyDescent="0.2">
      <c r="A510" s="121"/>
      <c r="B510" s="121"/>
      <c r="C510" s="121"/>
      <c r="D510" s="121"/>
      <c r="E510" s="121"/>
      <c r="F510" s="121"/>
      <c r="G510" s="121"/>
      <c r="H510" s="121"/>
      <c r="I510" s="121"/>
      <c r="J510" s="121"/>
      <c r="K510" s="121"/>
      <c r="L510" s="121"/>
      <c r="M510" s="121"/>
      <c r="N510" s="121"/>
      <c r="O510" s="121"/>
      <c r="P510" s="121"/>
      <c r="Q510" s="121"/>
      <c r="R510" s="121"/>
      <c r="S510" s="121"/>
      <c r="T510" s="121"/>
      <c r="U510" s="121"/>
      <c r="V510" s="121"/>
      <c r="W510" s="121"/>
      <c r="X510" s="121"/>
      <c r="Y510" s="121"/>
      <c r="Z510" s="121"/>
      <c r="AA510" s="121"/>
      <c r="AB510" s="121"/>
      <c r="AC510" s="121"/>
      <c r="AD510" s="121"/>
      <c r="AE510" s="121"/>
      <c r="AF510" s="121"/>
      <c r="AG510" s="121"/>
      <c r="AH510" s="121"/>
      <c r="AI510" s="121"/>
      <c r="AJ510" s="121"/>
      <c r="AK510" s="121"/>
      <c r="AL510" s="121"/>
      <c r="AM510" s="121"/>
      <c r="AN510" s="121"/>
      <c r="AO510" s="121"/>
    </row>
    <row r="511" spans="1:41" ht="12.75" customHeight="1" x14ac:dyDescent="0.2">
      <c r="A511" s="121"/>
      <c r="B511" s="121"/>
      <c r="C511" s="121"/>
      <c r="D511" s="121"/>
      <c r="E511" s="121"/>
      <c r="F511" s="121"/>
      <c r="G511" s="121"/>
      <c r="H511" s="121"/>
      <c r="I511" s="121"/>
      <c r="J511" s="121"/>
      <c r="K511" s="121"/>
      <c r="L511" s="121"/>
      <c r="M511" s="121"/>
      <c r="N511" s="121"/>
      <c r="O511" s="121"/>
      <c r="P511" s="121"/>
      <c r="Q511" s="121"/>
      <c r="R511" s="121"/>
      <c r="S511" s="121"/>
      <c r="T511" s="121"/>
      <c r="U511" s="121"/>
      <c r="V511" s="121"/>
      <c r="W511" s="121"/>
      <c r="X511" s="121"/>
      <c r="Y511" s="121"/>
      <c r="Z511" s="121"/>
      <c r="AA511" s="121"/>
      <c r="AB511" s="121"/>
      <c r="AC511" s="121"/>
      <c r="AD511" s="121"/>
      <c r="AE511" s="121"/>
      <c r="AF511" s="121"/>
      <c r="AG511" s="121"/>
      <c r="AH511" s="121"/>
      <c r="AI511" s="121"/>
      <c r="AJ511" s="121"/>
      <c r="AK511" s="121"/>
      <c r="AL511" s="121"/>
      <c r="AM511" s="121"/>
      <c r="AN511" s="121"/>
      <c r="AO511" s="121"/>
    </row>
    <row r="512" spans="1:41" ht="12.75" customHeight="1" x14ac:dyDescent="0.2">
      <c r="A512" s="121"/>
      <c r="B512" s="121"/>
      <c r="C512" s="121"/>
      <c r="D512" s="121"/>
      <c r="E512" s="121"/>
      <c r="F512" s="121"/>
      <c r="G512" s="121"/>
      <c r="H512" s="121"/>
      <c r="I512" s="121"/>
      <c r="J512" s="121"/>
      <c r="K512" s="121"/>
      <c r="L512" s="121"/>
      <c r="M512" s="121"/>
      <c r="N512" s="121"/>
      <c r="O512" s="121"/>
      <c r="P512" s="121"/>
      <c r="Q512" s="121"/>
      <c r="R512" s="121"/>
      <c r="S512" s="121"/>
      <c r="T512" s="121"/>
      <c r="U512" s="121"/>
      <c r="V512" s="121"/>
      <c r="W512" s="121"/>
      <c r="X512" s="121"/>
      <c r="Y512" s="121"/>
      <c r="Z512" s="121"/>
      <c r="AA512" s="121"/>
      <c r="AB512" s="121"/>
      <c r="AC512" s="121"/>
      <c r="AD512" s="121"/>
      <c r="AE512" s="121"/>
      <c r="AF512" s="121"/>
      <c r="AG512" s="121"/>
      <c r="AH512" s="121"/>
      <c r="AI512" s="121"/>
      <c r="AJ512" s="121"/>
      <c r="AK512" s="121"/>
      <c r="AL512" s="121"/>
      <c r="AM512" s="121"/>
      <c r="AN512" s="121"/>
      <c r="AO512" s="121"/>
    </row>
    <row r="513" spans="1:41" ht="12.75" customHeight="1" x14ac:dyDescent="0.2">
      <c r="A513" s="121"/>
      <c r="B513" s="121"/>
      <c r="C513" s="121"/>
      <c r="D513" s="121"/>
      <c r="E513" s="121"/>
      <c r="F513" s="121"/>
      <c r="G513" s="121"/>
      <c r="H513" s="121"/>
      <c r="I513" s="121"/>
      <c r="J513" s="121"/>
      <c r="K513" s="121"/>
      <c r="L513" s="121"/>
      <c r="M513" s="121"/>
      <c r="N513" s="121"/>
      <c r="O513" s="121"/>
      <c r="P513" s="121"/>
      <c r="Q513" s="121"/>
      <c r="R513" s="121"/>
      <c r="S513" s="121"/>
      <c r="T513" s="121"/>
      <c r="U513" s="121"/>
      <c r="V513" s="121"/>
      <c r="W513" s="121"/>
      <c r="X513" s="121"/>
      <c r="Y513" s="121"/>
      <c r="Z513" s="121"/>
      <c r="AA513" s="121"/>
      <c r="AB513" s="121"/>
      <c r="AC513" s="121"/>
      <c r="AD513" s="121"/>
      <c r="AE513" s="121"/>
      <c r="AF513" s="121"/>
      <c r="AG513" s="121"/>
      <c r="AH513" s="121"/>
      <c r="AI513" s="121"/>
      <c r="AJ513" s="121"/>
      <c r="AK513" s="121"/>
      <c r="AL513" s="121"/>
      <c r="AM513" s="121"/>
      <c r="AN513" s="121"/>
      <c r="AO513" s="121"/>
    </row>
    <row r="514" spans="1:41" ht="12.75" customHeight="1" x14ac:dyDescent="0.2">
      <c r="A514" s="121"/>
      <c r="B514" s="121"/>
      <c r="C514" s="121"/>
      <c r="D514" s="121"/>
      <c r="E514" s="121"/>
      <c r="F514" s="121"/>
      <c r="G514" s="121"/>
      <c r="H514" s="121"/>
      <c r="I514" s="121"/>
      <c r="J514" s="121"/>
      <c r="K514" s="121"/>
      <c r="L514" s="121"/>
      <c r="M514" s="121"/>
      <c r="N514" s="121"/>
      <c r="O514" s="121"/>
      <c r="P514" s="121"/>
      <c r="Q514" s="121"/>
      <c r="R514" s="121"/>
      <c r="S514" s="121"/>
      <c r="T514" s="121"/>
      <c r="U514" s="121"/>
      <c r="V514" s="121"/>
      <c r="W514" s="121"/>
      <c r="X514" s="121"/>
      <c r="Y514" s="121"/>
      <c r="Z514" s="121"/>
      <c r="AA514" s="121"/>
      <c r="AB514" s="121"/>
      <c r="AC514" s="121"/>
      <c r="AD514" s="121"/>
      <c r="AE514" s="121"/>
      <c r="AF514" s="121"/>
      <c r="AG514" s="121"/>
      <c r="AH514" s="121"/>
      <c r="AI514" s="121"/>
      <c r="AJ514" s="121"/>
      <c r="AK514" s="121"/>
      <c r="AL514" s="121"/>
      <c r="AM514" s="121"/>
      <c r="AN514" s="121"/>
      <c r="AO514" s="121"/>
    </row>
    <row r="515" spans="1:41" ht="12.75" customHeight="1" x14ac:dyDescent="0.2">
      <c r="A515" s="121"/>
      <c r="B515" s="121"/>
      <c r="C515" s="121"/>
      <c r="D515" s="121"/>
      <c r="E515" s="121"/>
      <c r="F515" s="121"/>
      <c r="G515" s="121"/>
      <c r="H515" s="121"/>
      <c r="I515" s="121"/>
      <c r="J515" s="121"/>
      <c r="K515" s="121"/>
      <c r="L515" s="121"/>
      <c r="M515" s="121"/>
      <c r="N515" s="121"/>
      <c r="O515" s="121"/>
      <c r="P515" s="121"/>
      <c r="Q515" s="121"/>
      <c r="R515" s="121"/>
      <c r="S515" s="121"/>
      <c r="T515" s="121"/>
      <c r="U515" s="121"/>
      <c r="V515" s="121"/>
      <c r="W515" s="121"/>
      <c r="X515" s="121"/>
      <c r="Y515" s="121"/>
      <c r="Z515" s="121"/>
      <c r="AA515" s="121"/>
      <c r="AB515" s="121"/>
      <c r="AC515" s="121"/>
      <c r="AD515" s="121"/>
      <c r="AE515" s="121"/>
      <c r="AF515" s="121"/>
      <c r="AG515" s="121"/>
      <c r="AH515" s="121"/>
      <c r="AI515" s="121"/>
      <c r="AJ515" s="121"/>
      <c r="AK515" s="121"/>
      <c r="AL515" s="121"/>
      <c r="AM515" s="121"/>
      <c r="AN515" s="121"/>
      <c r="AO515" s="121"/>
    </row>
    <row r="516" spans="1:41" ht="12.75" customHeight="1" x14ac:dyDescent="0.2">
      <c r="A516" s="121"/>
      <c r="B516" s="121"/>
      <c r="C516" s="121"/>
      <c r="D516" s="121"/>
      <c r="E516" s="121"/>
      <c r="F516" s="121"/>
      <c r="G516" s="121"/>
      <c r="H516" s="121"/>
      <c r="I516" s="121"/>
      <c r="J516" s="121"/>
      <c r="K516" s="121"/>
      <c r="L516" s="121"/>
      <c r="M516" s="121"/>
      <c r="N516" s="121"/>
      <c r="O516" s="121"/>
      <c r="P516" s="121"/>
      <c r="Q516" s="121"/>
      <c r="R516" s="121"/>
      <c r="S516" s="121"/>
      <c r="T516" s="121"/>
      <c r="U516" s="121"/>
      <c r="V516" s="121"/>
      <c r="W516" s="121"/>
      <c r="X516" s="121"/>
      <c r="Y516" s="121"/>
      <c r="Z516" s="121"/>
      <c r="AA516" s="121"/>
      <c r="AB516" s="121"/>
      <c r="AC516" s="121"/>
      <c r="AD516" s="121"/>
      <c r="AE516" s="121"/>
      <c r="AF516" s="121"/>
      <c r="AG516" s="121"/>
      <c r="AH516" s="121"/>
      <c r="AI516" s="121"/>
      <c r="AJ516" s="121"/>
      <c r="AK516" s="121"/>
      <c r="AL516" s="121"/>
      <c r="AM516" s="121"/>
      <c r="AN516" s="121"/>
      <c r="AO516" s="121"/>
    </row>
    <row r="517" spans="1:41" ht="12.75" customHeight="1" x14ac:dyDescent="0.2">
      <c r="A517" s="121"/>
      <c r="B517" s="121"/>
      <c r="C517" s="121"/>
      <c r="D517" s="121"/>
      <c r="E517" s="121"/>
      <c r="F517" s="121"/>
      <c r="G517" s="121"/>
      <c r="H517" s="121"/>
      <c r="I517" s="121"/>
      <c r="J517" s="121"/>
      <c r="K517" s="121"/>
      <c r="L517" s="121"/>
      <c r="M517" s="121"/>
      <c r="N517" s="121"/>
      <c r="O517" s="121"/>
      <c r="P517" s="121"/>
      <c r="Q517" s="121"/>
      <c r="R517" s="121"/>
      <c r="S517" s="121"/>
      <c r="T517" s="121"/>
      <c r="U517" s="121"/>
      <c r="V517" s="121"/>
      <c r="W517" s="121"/>
      <c r="X517" s="121"/>
      <c r="Y517" s="121"/>
      <c r="Z517" s="121"/>
      <c r="AA517" s="121"/>
      <c r="AB517" s="121"/>
      <c r="AC517" s="121"/>
      <c r="AD517" s="121"/>
      <c r="AE517" s="121"/>
      <c r="AF517" s="121"/>
      <c r="AG517" s="121"/>
      <c r="AH517" s="121"/>
      <c r="AI517" s="121"/>
      <c r="AJ517" s="121"/>
      <c r="AK517" s="121"/>
      <c r="AL517" s="121"/>
      <c r="AM517" s="121"/>
      <c r="AN517" s="121"/>
      <c r="AO517" s="121"/>
    </row>
    <row r="518" spans="1:41" ht="12.75" customHeight="1" x14ac:dyDescent="0.2">
      <c r="A518" s="121"/>
      <c r="B518" s="121"/>
      <c r="C518" s="121"/>
      <c r="D518" s="121"/>
      <c r="E518" s="121"/>
      <c r="F518" s="121"/>
      <c r="G518" s="121"/>
      <c r="H518" s="121"/>
      <c r="I518" s="121"/>
      <c r="J518" s="121"/>
      <c r="K518" s="121"/>
      <c r="L518" s="121"/>
      <c r="M518" s="121"/>
      <c r="N518" s="121"/>
      <c r="O518" s="121"/>
      <c r="P518" s="121"/>
      <c r="Q518" s="121"/>
      <c r="R518" s="121"/>
      <c r="S518" s="121"/>
      <c r="T518" s="121"/>
      <c r="U518" s="121"/>
      <c r="V518" s="121"/>
      <c r="W518" s="121"/>
      <c r="X518" s="121"/>
      <c r="Y518" s="121"/>
      <c r="Z518" s="121"/>
      <c r="AA518" s="121"/>
      <c r="AB518" s="121"/>
      <c r="AC518" s="121"/>
      <c r="AD518" s="121"/>
      <c r="AE518" s="121"/>
      <c r="AF518" s="121"/>
      <c r="AG518" s="121"/>
      <c r="AH518" s="121"/>
      <c r="AI518" s="121"/>
      <c r="AJ518" s="121"/>
      <c r="AK518" s="121"/>
      <c r="AL518" s="121"/>
      <c r="AM518" s="121"/>
      <c r="AN518" s="121"/>
      <c r="AO518" s="121"/>
    </row>
    <row r="519" spans="1:41" ht="12.75" customHeight="1" x14ac:dyDescent="0.2">
      <c r="A519" s="121"/>
      <c r="B519" s="121"/>
      <c r="C519" s="121"/>
      <c r="D519" s="121"/>
      <c r="E519" s="121"/>
      <c r="F519" s="121"/>
      <c r="G519" s="121"/>
      <c r="H519" s="121"/>
      <c r="I519" s="121"/>
      <c r="J519" s="121"/>
      <c r="K519" s="121"/>
      <c r="L519" s="121"/>
      <c r="M519" s="121"/>
      <c r="N519" s="121"/>
      <c r="O519" s="121"/>
      <c r="P519" s="121"/>
      <c r="Q519" s="121"/>
      <c r="R519" s="121"/>
      <c r="S519" s="121"/>
      <c r="T519" s="121"/>
      <c r="U519" s="121"/>
      <c r="V519" s="121"/>
      <c r="W519" s="121"/>
      <c r="X519" s="121"/>
      <c r="Y519" s="121"/>
      <c r="Z519" s="121"/>
      <c r="AA519" s="121"/>
      <c r="AB519" s="121"/>
      <c r="AC519" s="121"/>
      <c r="AD519" s="121"/>
      <c r="AE519" s="121"/>
      <c r="AF519" s="121"/>
      <c r="AG519" s="121"/>
      <c r="AH519" s="121"/>
      <c r="AI519" s="121"/>
      <c r="AJ519" s="121"/>
      <c r="AK519" s="121"/>
      <c r="AL519" s="121"/>
      <c r="AM519" s="121"/>
      <c r="AN519" s="121"/>
      <c r="AO519" s="121"/>
    </row>
    <row r="520" spans="1:41" ht="12.75" customHeight="1" x14ac:dyDescent="0.2">
      <c r="A520" s="121"/>
      <c r="B520" s="121"/>
      <c r="C520" s="121"/>
      <c r="D520" s="121"/>
      <c r="E520" s="121"/>
      <c r="F520" s="121"/>
      <c r="G520" s="121"/>
      <c r="H520" s="121"/>
      <c r="I520" s="121"/>
      <c r="J520" s="121"/>
      <c r="K520" s="121"/>
      <c r="L520" s="121"/>
      <c r="M520" s="121"/>
      <c r="N520" s="121"/>
      <c r="O520" s="121"/>
      <c r="P520" s="121"/>
      <c r="Q520" s="121"/>
      <c r="R520" s="121"/>
      <c r="S520" s="121"/>
      <c r="T520" s="121"/>
      <c r="U520" s="121"/>
      <c r="V520" s="121"/>
      <c r="W520" s="121"/>
      <c r="X520" s="121"/>
      <c r="Y520" s="121"/>
      <c r="Z520" s="121"/>
      <c r="AA520" s="121"/>
      <c r="AB520" s="121"/>
      <c r="AC520" s="121"/>
      <c r="AD520" s="121"/>
      <c r="AE520" s="121"/>
      <c r="AF520" s="121"/>
      <c r="AG520" s="121"/>
      <c r="AH520" s="121"/>
      <c r="AI520" s="121"/>
      <c r="AJ520" s="121"/>
      <c r="AK520" s="121"/>
      <c r="AL520" s="121"/>
      <c r="AM520" s="121"/>
      <c r="AN520" s="121"/>
      <c r="AO520" s="121"/>
    </row>
    <row r="521" spans="1:41" ht="12.75" customHeight="1" x14ac:dyDescent="0.2">
      <c r="A521" s="121"/>
      <c r="B521" s="121"/>
      <c r="C521" s="121"/>
      <c r="D521" s="121"/>
      <c r="E521" s="121"/>
      <c r="F521" s="121"/>
      <c r="G521" s="121"/>
      <c r="H521" s="121"/>
      <c r="I521" s="121"/>
      <c r="J521" s="121"/>
      <c r="K521" s="121"/>
      <c r="L521" s="121"/>
      <c r="M521" s="121"/>
      <c r="N521" s="121"/>
      <c r="O521" s="121"/>
      <c r="P521" s="121"/>
      <c r="Q521" s="121"/>
      <c r="R521" s="121"/>
      <c r="S521" s="121"/>
      <c r="T521" s="121"/>
      <c r="U521" s="121"/>
      <c r="V521" s="121"/>
      <c r="W521" s="121"/>
      <c r="X521" s="121"/>
      <c r="Y521" s="121"/>
      <c r="Z521" s="121"/>
      <c r="AA521" s="121"/>
      <c r="AB521" s="121"/>
      <c r="AC521" s="121"/>
      <c r="AD521" s="121"/>
      <c r="AE521" s="121"/>
      <c r="AF521" s="121"/>
      <c r="AG521" s="121"/>
      <c r="AH521" s="121"/>
      <c r="AI521" s="121"/>
      <c r="AJ521" s="121"/>
      <c r="AK521" s="121"/>
      <c r="AL521" s="121"/>
      <c r="AM521" s="121"/>
      <c r="AN521" s="121"/>
      <c r="AO521" s="121"/>
    </row>
    <row r="522" spans="1:41" ht="12.75" customHeight="1" x14ac:dyDescent="0.2">
      <c r="A522" s="121"/>
      <c r="B522" s="121"/>
      <c r="C522" s="121"/>
      <c r="D522" s="121"/>
      <c r="E522" s="121"/>
      <c r="F522" s="121"/>
      <c r="G522" s="121"/>
      <c r="H522" s="121"/>
      <c r="I522" s="121"/>
      <c r="J522" s="121"/>
      <c r="K522" s="121"/>
      <c r="L522" s="121"/>
      <c r="M522" s="121"/>
      <c r="N522" s="121"/>
      <c r="O522" s="121"/>
      <c r="P522" s="121"/>
      <c r="Q522" s="121"/>
      <c r="R522" s="121"/>
      <c r="S522" s="121"/>
      <c r="T522" s="121"/>
      <c r="U522" s="121"/>
      <c r="V522" s="121"/>
      <c r="W522" s="121"/>
      <c r="X522" s="121"/>
      <c r="Y522" s="121"/>
      <c r="Z522" s="121"/>
      <c r="AA522" s="121"/>
      <c r="AB522" s="121"/>
      <c r="AC522" s="121"/>
      <c r="AD522" s="121"/>
      <c r="AE522" s="121"/>
      <c r="AF522" s="121"/>
      <c r="AG522" s="121"/>
      <c r="AH522" s="121"/>
      <c r="AI522" s="121"/>
      <c r="AJ522" s="121"/>
      <c r="AK522" s="121"/>
      <c r="AL522" s="121"/>
      <c r="AM522" s="121"/>
      <c r="AN522" s="121"/>
      <c r="AO522" s="121"/>
    </row>
    <row r="523" spans="1:41" ht="12.75" customHeight="1" x14ac:dyDescent="0.2">
      <c r="A523" s="121"/>
      <c r="B523" s="121"/>
      <c r="C523" s="121"/>
      <c r="D523" s="121"/>
      <c r="E523" s="121"/>
      <c r="F523" s="121"/>
      <c r="G523" s="121"/>
      <c r="H523" s="121"/>
      <c r="I523" s="121"/>
      <c r="J523" s="121"/>
      <c r="K523" s="121"/>
      <c r="L523" s="121"/>
      <c r="M523" s="121"/>
      <c r="N523" s="121"/>
      <c r="O523" s="121"/>
      <c r="P523" s="121"/>
      <c r="Q523" s="121"/>
      <c r="R523" s="121"/>
      <c r="S523" s="121"/>
      <c r="T523" s="121"/>
      <c r="U523" s="121"/>
      <c r="V523" s="121"/>
      <c r="W523" s="121"/>
      <c r="X523" s="121"/>
      <c r="Y523" s="121"/>
      <c r="Z523" s="121"/>
      <c r="AA523" s="121"/>
      <c r="AB523" s="121"/>
      <c r="AC523" s="121"/>
      <c r="AD523" s="121"/>
      <c r="AE523" s="121"/>
      <c r="AF523" s="121"/>
      <c r="AG523" s="121"/>
      <c r="AH523" s="121"/>
      <c r="AI523" s="121"/>
      <c r="AJ523" s="121"/>
      <c r="AK523" s="121"/>
      <c r="AL523" s="121"/>
      <c r="AM523" s="121"/>
      <c r="AN523" s="121"/>
      <c r="AO523" s="121"/>
    </row>
    <row r="524" spans="1:41" ht="12.75" customHeight="1" x14ac:dyDescent="0.2">
      <c r="A524" s="121"/>
      <c r="B524" s="121"/>
      <c r="C524" s="121"/>
      <c r="D524" s="121"/>
      <c r="E524" s="121"/>
      <c r="F524" s="121"/>
      <c r="G524" s="121"/>
      <c r="H524" s="121"/>
      <c r="I524" s="121"/>
      <c r="J524" s="121"/>
      <c r="K524" s="121"/>
      <c r="L524" s="121"/>
      <c r="M524" s="121"/>
      <c r="N524" s="121"/>
      <c r="O524" s="121"/>
      <c r="P524" s="121"/>
      <c r="Q524" s="121"/>
      <c r="R524" s="121"/>
      <c r="S524" s="121"/>
      <c r="T524" s="121"/>
      <c r="U524" s="121"/>
      <c r="V524" s="121"/>
      <c r="W524" s="121"/>
      <c r="X524" s="121"/>
      <c r="Y524" s="121"/>
      <c r="Z524" s="121"/>
      <c r="AA524" s="121"/>
      <c r="AB524" s="121"/>
      <c r="AC524" s="121"/>
      <c r="AD524" s="121"/>
      <c r="AE524" s="121"/>
      <c r="AF524" s="121"/>
      <c r="AG524" s="121"/>
      <c r="AH524" s="121"/>
      <c r="AI524" s="121"/>
      <c r="AJ524" s="121"/>
      <c r="AK524" s="121"/>
      <c r="AL524" s="121"/>
      <c r="AM524" s="121"/>
      <c r="AN524" s="121"/>
      <c r="AO524" s="121"/>
    </row>
    <row r="525" spans="1:41" ht="12.75" customHeight="1" x14ac:dyDescent="0.2">
      <c r="A525" s="121"/>
      <c r="B525" s="121"/>
      <c r="C525" s="121"/>
      <c r="D525" s="121"/>
      <c r="E525" s="121"/>
      <c r="F525" s="121"/>
      <c r="G525" s="121"/>
      <c r="H525" s="121"/>
      <c r="I525" s="121"/>
      <c r="J525" s="121"/>
      <c r="K525" s="121"/>
      <c r="L525" s="121"/>
      <c r="M525" s="121"/>
      <c r="N525" s="121"/>
      <c r="O525" s="121"/>
      <c r="P525" s="121"/>
      <c r="Q525" s="121"/>
      <c r="R525" s="121"/>
      <c r="S525" s="121"/>
      <c r="T525" s="121"/>
      <c r="U525" s="121"/>
      <c r="V525" s="121"/>
      <c r="W525" s="121"/>
      <c r="X525" s="121"/>
      <c r="Y525" s="121"/>
      <c r="Z525" s="121"/>
      <c r="AA525" s="121"/>
      <c r="AB525" s="121"/>
      <c r="AC525" s="121"/>
      <c r="AD525" s="121"/>
      <c r="AE525" s="121"/>
      <c r="AF525" s="121"/>
      <c r="AG525" s="121"/>
      <c r="AH525" s="121"/>
      <c r="AI525" s="121"/>
      <c r="AJ525" s="121"/>
      <c r="AK525" s="121"/>
      <c r="AL525" s="121"/>
      <c r="AM525" s="121"/>
      <c r="AN525" s="121"/>
      <c r="AO525" s="121"/>
    </row>
    <row r="526" spans="1:41" ht="12.75" customHeight="1" x14ac:dyDescent="0.2">
      <c r="A526" s="121"/>
      <c r="B526" s="121"/>
      <c r="C526" s="121"/>
      <c r="D526" s="121"/>
      <c r="E526" s="121"/>
      <c r="F526" s="121"/>
      <c r="G526" s="121"/>
      <c r="H526" s="121"/>
      <c r="I526" s="121"/>
      <c r="J526" s="121"/>
      <c r="K526" s="121"/>
      <c r="L526" s="121"/>
      <c r="M526" s="121"/>
      <c r="N526" s="121"/>
      <c r="O526" s="121"/>
      <c r="P526" s="121"/>
      <c r="Q526" s="121"/>
      <c r="R526" s="121"/>
      <c r="S526" s="121"/>
      <c r="T526" s="121"/>
      <c r="U526" s="121"/>
      <c r="V526" s="121"/>
      <c r="W526" s="121"/>
      <c r="X526" s="121"/>
      <c r="Y526" s="121"/>
      <c r="Z526" s="121"/>
      <c r="AA526" s="121"/>
      <c r="AB526" s="121"/>
      <c r="AC526" s="121"/>
      <c r="AD526" s="121"/>
      <c r="AE526" s="121"/>
      <c r="AF526" s="121"/>
      <c r="AG526" s="121"/>
      <c r="AH526" s="121"/>
      <c r="AI526" s="121"/>
      <c r="AJ526" s="121"/>
      <c r="AK526" s="121"/>
      <c r="AL526" s="121"/>
      <c r="AM526" s="121"/>
      <c r="AN526" s="121"/>
      <c r="AO526" s="121"/>
    </row>
    <row r="527" spans="1:41" ht="12.75" customHeight="1" x14ac:dyDescent="0.2">
      <c r="A527" s="121"/>
      <c r="B527" s="121"/>
      <c r="C527" s="121"/>
      <c r="D527" s="121"/>
      <c r="E527" s="121"/>
      <c r="F527" s="121"/>
      <c r="G527" s="121"/>
      <c r="H527" s="121"/>
      <c r="I527" s="121"/>
      <c r="J527" s="121"/>
      <c r="K527" s="121"/>
      <c r="L527" s="121"/>
      <c r="M527" s="121"/>
      <c r="N527" s="121"/>
      <c r="O527" s="121"/>
      <c r="P527" s="121"/>
      <c r="Q527" s="121"/>
      <c r="R527" s="121"/>
      <c r="S527" s="121"/>
      <c r="T527" s="121"/>
      <c r="U527" s="121"/>
      <c r="V527" s="121"/>
      <c r="W527" s="121"/>
      <c r="X527" s="121"/>
      <c r="Y527" s="121"/>
      <c r="Z527" s="121"/>
      <c r="AA527" s="121"/>
      <c r="AB527" s="121"/>
      <c r="AC527" s="121"/>
      <c r="AD527" s="121"/>
      <c r="AE527" s="121"/>
      <c r="AF527" s="121"/>
      <c r="AG527" s="121"/>
      <c r="AH527" s="121"/>
      <c r="AI527" s="121"/>
      <c r="AJ527" s="121"/>
      <c r="AK527" s="121"/>
      <c r="AL527" s="121"/>
      <c r="AM527" s="121"/>
      <c r="AN527" s="121"/>
      <c r="AO527" s="121"/>
    </row>
    <row r="528" spans="1:41" ht="12.75" customHeight="1" x14ac:dyDescent="0.2">
      <c r="A528" s="121"/>
      <c r="B528" s="121"/>
      <c r="C528" s="121"/>
      <c r="D528" s="121"/>
      <c r="E528" s="121"/>
      <c r="F528" s="121"/>
      <c r="G528" s="121"/>
      <c r="H528" s="121"/>
      <c r="I528" s="121"/>
      <c r="J528" s="121"/>
      <c r="K528" s="121"/>
      <c r="L528" s="121"/>
      <c r="M528" s="121"/>
      <c r="N528" s="121"/>
      <c r="O528" s="121"/>
      <c r="P528" s="121"/>
      <c r="Q528" s="121"/>
      <c r="R528" s="121"/>
      <c r="S528" s="121"/>
      <c r="T528" s="121"/>
      <c r="U528" s="121"/>
      <c r="V528" s="121"/>
      <c r="W528" s="121"/>
      <c r="X528" s="121"/>
      <c r="Y528" s="121"/>
      <c r="Z528" s="121"/>
      <c r="AA528" s="121"/>
      <c r="AB528" s="121"/>
      <c r="AC528" s="121"/>
      <c r="AD528" s="121"/>
      <c r="AE528" s="121"/>
      <c r="AF528" s="121"/>
      <c r="AG528" s="121"/>
      <c r="AH528" s="121"/>
      <c r="AI528" s="121"/>
      <c r="AJ528" s="121"/>
      <c r="AK528" s="121"/>
      <c r="AL528" s="121"/>
      <c r="AM528" s="121"/>
      <c r="AN528" s="121"/>
      <c r="AO528" s="121"/>
    </row>
    <row r="529" spans="1:41" ht="12.75" customHeight="1" x14ac:dyDescent="0.2">
      <c r="A529" s="121"/>
      <c r="B529" s="121"/>
      <c r="C529" s="121"/>
      <c r="D529" s="121"/>
      <c r="E529" s="121"/>
      <c r="F529" s="121"/>
      <c r="G529" s="121"/>
      <c r="H529" s="121"/>
      <c r="I529" s="121"/>
      <c r="J529" s="121"/>
      <c r="K529" s="121"/>
      <c r="L529" s="121"/>
      <c r="M529" s="121"/>
      <c r="N529" s="121"/>
      <c r="O529" s="121"/>
      <c r="P529" s="121"/>
      <c r="Q529" s="121"/>
      <c r="R529" s="121"/>
      <c r="S529" s="121"/>
      <c r="T529" s="121"/>
      <c r="U529" s="121"/>
      <c r="V529" s="121"/>
      <c r="W529" s="121"/>
      <c r="X529" s="121"/>
      <c r="Y529" s="121"/>
      <c r="Z529" s="121"/>
      <c r="AA529" s="121"/>
      <c r="AB529" s="121"/>
      <c r="AC529" s="121"/>
      <c r="AD529" s="121"/>
      <c r="AE529" s="121"/>
      <c r="AF529" s="121"/>
      <c r="AG529" s="121"/>
      <c r="AH529" s="121"/>
      <c r="AI529" s="121"/>
      <c r="AJ529" s="121"/>
      <c r="AK529" s="121"/>
      <c r="AL529" s="121"/>
      <c r="AM529" s="121"/>
      <c r="AN529" s="121"/>
      <c r="AO529" s="121"/>
    </row>
    <row r="530" spans="1:41" ht="12.75" customHeight="1" x14ac:dyDescent="0.2">
      <c r="A530" s="121"/>
      <c r="B530" s="121"/>
      <c r="C530" s="121"/>
      <c r="D530" s="121"/>
      <c r="E530" s="121"/>
      <c r="F530" s="121"/>
      <c r="G530" s="121"/>
      <c r="H530" s="121"/>
      <c r="I530" s="121"/>
      <c r="J530" s="121"/>
      <c r="K530" s="121"/>
      <c r="L530" s="121"/>
      <c r="M530" s="121"/>
      <c r="N530" s="121"/>
      <c r="O530" s="121"/>
      <c r="P530" s="121"/>
      <c r="Q530" s="121"/>
      <c r="R530" s="121"/>
      <c r="S530" s="121"/>
      <c r="T530" s="121"/>
      <c r="U530" s="121"/>
      <c r="V530" s="121"/>
      <c r="W530" s="121"/>
      <c r="X530" s="121"/>
      <c r="Y530" s="121"/>
      <c r="Z530" s="121"/>
      <c r="AA530" s="121"/>
      <c r="AB530" s="121"/>
      <c r="AC530" s="121"/>
      <c r="AD530" s="121"/>
      <c r="AE530" s="121"/>
      <c r="AF530" s="121"/>
      <c r="AG530" s="121"/>
      <c r="AH530" s="121"/>
      <c r="AI530" s="121"/>
      <c r="AJ530" s="121"/>
      <c r="AK530" s="121"/>
      <c r="AL530" s="121"/>
      <c r="AM530" s="121"/>
      <c r="AN530" s="121"/>
      <c r="AO530" s="121"/>
    </row>
    <row r="531" spans="1:41" ht="12.75" customHeight="1" x14ac:dyDescent="0.2">
      <c r="A531" s="121"/>
      <c r="B531" s="121"/>
      <c r="C531" s="121"/>
      <c r="D531" s="121"/>
      <c r="E531" s="121"/>
      <c r="F531" s="121"/>
      <c r="G531" s="121"/>
      <c r="H531" s="121"/>
      <c r="I531" s="121"/>
      <c r="J531" s="121"/>
      <c r="K531" s="121"/>
      <c r="L531" s="121"/>
      <c r="M531" s="121"/>
      <c r="N531" s="121"/>
      <c r="O531" s="121"/>
      <c r="P531" s="121"/>
      <c r="Q531" s="121"/>
      <c r="R531" s="121"/>
      <c r="S531" s="121"/>
      <c r="T531" s="121"/>
      <c r="U531" s="121"/>
      <c r="V531" s="121"/>
      <c r="W531" s="121"/>
      <c r="X531" s="121"/>
      <c r="Y531" s="121"/>
      <c r="Z531" s="121"/>
      <c r="AA531" s="121"/>
      <c r="AB531" s="121"/>
      <c r="AC531" s="121"/>
      <c r="AD531" s="121"/>
      <c r="AE531" s="121"/>
      <c r="AF531" s="121"/>
      <c r="AG531" s="121"/>
      <c r="AH531" s="121"/>
      <c r="AI531" s="121"/>
      <c r="AJ531" s="121"/>
      <c r="AK531" s="121"/>
      <c r="AL531" s="121"/>
      <c r="AM531" s="121"/>
      <c r="AN531" s="121"/>
      <c r="AO531" s="121"/>
    </row>
    <row r="532" spans="1:41" ht="12.75" customHeight="1" x14ac:dyDescent="0.2">
      <c r="A532" s="121"/>
      <c r="B532" s="121"/>
      <c r="C532" s="121"/>
      <c r="D532" s="121"/>
      <c r="E532" s="121"/>
      <c r="F532" s="121"/>
      <c r="G532" s="121"/>
      <c r="H532" s="121"/>
      <c r="I532" s="121"/>
      <c r="J532" s="121"/>
      <c r="K532" s="121"/>
      <c r="L532" s="121"/>
      <c r="M532" s="121"/>
      <c r="N532" s="121"/>
      <c r="O532" s="121"/>
      <c r="P532" s="121"/>
      <c r="Q532" s="121"/>
      <c r="R532" s="121"/>
      <c r="S532" s="121"/>
      <c r="T532" s="121"/>
      <c r="U532" s="121"/>
      <c r="V532" s="121"/>
      <c r="W532" s="121"/>
      <c r="X532" s="121"/>
      <c r="Y532" s="121"/>
      <c r="Z532" s="121"/>
      <c r="AA532" s="121"/>
      <c r="AB532" s="121"/>
      <c r="AC532" s="121"/>
      <c r="AD532" s="121"/>
      <c r="AE532" s="121"/>
      <c r="AF532" s="121"/>
      <c r="AG532" s="121"/>
      <c r="AH532" s="121"/>
      <c r="AI532" s="121"/>
      <c r="AJ532" s="121"/>
      <c r="AK532" s="121"/>
      <c r="AL532" s="121"/>
      <c r="AM532" s="121"/>
      <c r="AN532" s="121"/>
      <c r="AO532" s="121"/>
    </row>
    <row r="533" spans="1:41" ht="12.75" customHeight="1" x14ac:dyDescent="0.2">
      <c r="A533" s="121"/>
      <c r="B533" s="121"/>
      <c r="C533" s="121"/>
      <c r="D533" s="121"/>
      <c r="E533" s="121"/>
      <c r="F533" s="121"/>
      <c r="G533" s="121"/>
      <c r="H533" s="121"/>
      <c r="I533" s="121"/>
      <c r="J533" s="121"/>
      <c r="K533" s="121"/>
      <c r="L533" s="121"/>
      <c r="M533" s="121"/>
      <c r="N533" s="121"/>
      <c r="O533" s="121"/>
      <c r="P533" s="121"/>
      <c r="Q533" s="121"/>
      <c r="R533" s="121"/>
      <c r="S533" s="121"/>
      <c r="T533" s="121"/>
      <c r="U533" s="121"/>
      <c r="V533" s="121"/>
      <c r="W533" s="121"/>
      <c r="X533" s="121"/>
      <c r="Y533" s="121"/>
      <c r="Z533" s="121"/>
      <c r="AA533" s="121"/>
      <c r="AB533" s="121"/>
      <c r="AC533" s="121"/>
      <c r="AD533" s="121"/>
      <c r="AE533" s="121"/>
      <c r="AF533" s="121"/>
      <c r="AG533" s="121"/>
      <c r="AH533" s="121"/>
      <c r="AI533" s="121"/>
      <c r="AJ533" s="121"/>
      <c r="AK533" s="121"/>
      <c r="AL533" s="121"/>
      <c r="AM533" s="121"/>
      <c r="AN533" s="121"/>
      <c r="AO533" s="121"/>
    </row>
    <row r="534" spans="1:41" ht="12.75" customHeight="1" x14ac:dyDescent="0.2">
      <c r="A534" s="121"/>
      <c r="B534" s="121"/>
      <c r="C534" s="121"/>
      <c r="D534" s="121"/>
      <c r="E534" s="121"/>
      <c r="F534" s="121"/>
      <c r="G534" s="121"/>
      <c r="H534" s="121"/>
      <c r="I534" s="121"/>
      <c r="J534" s="121"/>
      <c r="K534" s="121"/>
      <c r="L534" s="121"/>
      <c r="M534" s="121"/>
      <c r="N534" s="121"/>
      <c r="O534" s="121"/>
      <c r="P534" s="121"/>
      <c r="Q534" s="121"/>
      <c r="R534" s="121"/>
      <c r="S534" s="121"/>
      <c r="T534" s="121"/>
      <c r="U534" s="121"/>
      <c r="V534" s="121"/>
      <c r="W534" s="121"/>
      <c r="X534" s="121"/>
      <c r="Y534" s="121"/>
      <c r="Z534" s="121"/>
      <c r="AA534" s="121"/>
      <c r="AB534" s="121"/>
      <c r="AC534" s="121"/>
      <c r="AD534" s="121"/>
      <c r="AE534" s="121"/>
      <c r="AF534" s="121"/>
      <c r="AG534" s="121"/>
      <c r="AH534" s="121"/>
      <c r="AI534" s="121"/>
      <c r="AJ534" s="121"/>
      <c r="AK534" s="121"/>
      <c r="AL534" s="121"/>
      <c r="AM534" s="121"/>
      <c r="AN534" s="121"/>
      <c r="AO534" s="121"/>
    </row>
    <row r="535" spans="1:41" ht="12.75" customHeight="1" x14ac:dyDescent="0.2">
      <c r="A535" s="121"/>
      <c r="B535" s="121"/>
      <c r="C535" s="121"/>
      <c r="D535" s="121"/>
      <c r="E535" s="121"/>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row>
    <row r="536" spans="1:41" ht="12.75" customHeight="1" x14ac:dyDescent="0.2">
      <c r="A536" s="121"/>
      <c r="B536" s="121"/>
      <c r="C536" s="121"/>
      <c r="D536" s="121"/>
      <c r="E536" s="121"/>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row>
    <row r="537" spans="1:41" ht="12.75" customHeight="1" x14ac:dyDescent="0.2">
      <c r="A537" s="121"/>
      <c r="B537" s="121"/>
      <c r="C537" s="121"/>
      <c r="D537" s="121"/>
      <c r="E537" s="121"/>
      <c r="F537" s="121"/>
      <c r="G537" s="121"/>
      <c r="H537" s="121"/>
      <c r="I537" s="121"/>
      <c r="J537" s="121"/>
      <c r="K537" s="121"/>
      <c r="L537" s="121"/>
      <c r="M537" s="121"/>
      <c r="N537" s="121"/>
      <c r="O537" s="121"/>
      <c r="P537" s="121"/>
      <c r="Q537" s="121"/>
      <c r="R537" s="121"/>
      <c r="S537" s="121"/>
      <c r="T537" s="121"/>
      <c r="U537" s="121"/>
      <c r="V537" s="121"/>
      <c r="W537" s="121"/>
      <c r="X537" s="121"/>
      <c r="Y537" s="121"/>
      <c r="Z537" s="121"/>
      <c r="AA537" s="121"/>
      <c r="AB537" s="121"/>
      <c r="AC537" s="121"/>
      <c r="AD537" s="121"/>
      <c r="AE537" s="121"/>
      <c r="AF537" s="121"/>
      <c r="AG537" s="121"/>
      <c r="AH537" s="121"/>
      <c r="AI537" s="121"/>
      <c r="AJ537" s="121"/>
      <c r="AK537" s="121"/>
      <c r="AL537" s="121"/>
      <c r="AM537" s="121"/>
      <c r="AN537" s="121"/>
      <c r="AO537" s="121"/>
    </row>
    <row r="538" spans="1:41" ht="12.75" customHeight="1" x14ac:dyDescent="0.2">
      <c r="A538" s="121"/>
      <c r="B538" s="121"/>
      <c r="C538" s="121"/>
      <c r="D538" s="121"/>
      <c r="E538" s="121"/>
      <c r="F538" s="121"/>
      <c r="G538" s="121"/>
      <c r="H538" s="121"/>
      <c r="I538" s="121"/>
      <c r="J538" s="121"/>
      <c r="K538" s="121"/>
      <c r="L538" s="121"/>
      <c r="M538" s="121"/>
      <c r="N538" s="121"/>
      <c r="O538" s="121"/>
      <c r="P538" s="121"/>
      <c r="Q538" s="121"/>
      <c r="R538" s="121"/>
      <c r="S538" s="121"/>
      <c r="T538" s="121"/>
      <c r="U538" s="121"/>
      <c r="V538" s="121"/>
      <c r="W538" s="121"/>
      <c r="X538" s="121"/>
      <c r="Y538" s="121"/>
      <c r="Z538" s="121"/>
      <c r="AA538" s="121"/>
      <c r="AB538" s="121"/>
      <c r="AC538" s="121"/>
      <c r="AD538" s="121"/>
      <c r="AE538" s="121"/>
      <c r="AF538" s="121"/>
      <c r="AG538" s="121"/>
      <c r="AH538" s="121"/>
      <c r="AI538" s="121"/>
      <c r="AJ538" s="121"/>
      <c r="AK538" s="121"/>
      <c r="AL538" s="121"/>
      <c r="AM538" s="121"/>
      <c r="AN538" s="121"/>
      <c r="AO538" s="121"/>
    </row>
    <row r="539" spans="1:41" ht="12.75" customHeight="1" x14ac:dyDescent="0.2">
      <c r="A539" s="121"/>
      <c r="B539" s="121"/>
      <c r="C539" s="121"/>
      <c r="D539" s="121"/>
      <c r="E539" s="121"/>
      <c r="F539" s="121"/>
      <c r="G539" s="121"/>
      <c r="H539" s="121"/>
      <c r="I539" s="121"/>
      <c r="J539" s="121"/>
      <c r="K539" s="121"/>
      <c r="L539" s="121"/>
      <c r="M539" s="121"/>
      <c r="N539" s="121"/>
      <c r="O539" s="121"/>
      <c r="P539" s="121"/>
      <c r="Q539" s="121"/>
      <c r="R539" s="121"/>
      <c r="S539" s="121"/>
      <c r="T539" s="121"/>
      <c r="U539" s="121"/>
      <c r="V539" s="121"/>
      <c r="W539" s="121"/>
      <c r="X539" s="121"/>
      <c r="Y539" s="121"/>
      <c r="Z539" s="121"/>
      <c r="AA539" s="121"/>
      <c r="AB539" s="121"/>
      <c r="AC539" s="121"/>
      <c r="AD539" s="121"/>
      <c r="AE539" s="121"/>
      <c r="AF539" s="121"/>
      <c r="AG539" s="121"/>
      <c r="AH539" s="121"/>
      <c r="AI539" s="121"/>
      <c r="AJ539" s="121"/>
      <c r="AK539" s="121"/>
      <c r="AL539" s="121"/>
      <c r="AM539" s="121"/>
      <c r="AN539" s="121"/>
      <c r="AO539" s="121"/>
    </row>
    <row r="540" spans="1:41" ht="12.75" customHeight="1" x14ac:dyDescent="0.2">
      <c r="A540" s="121"/>
      <c r="B540" s="121"/>
      <c r="C540" s="121"/>
      <c r="D540" s="121"/>
      <c r="E540" s="121"/>
      <c r="F540" s="121"/>
      <c r="G540" s="121"/>
      <c r="H540" s="121"/>
      <c r="I540" s="121"/>
      <c r="J540" s="121"/>
      <c r="K540" s="121"/>
      <c r="L540" s="121"/>
      <c r="M540" s="121"/>
      <c r="N540" s="121"/>
      <c r="O540" s="121"/>
      <c r="P540" s="121"/>
      <c r="Q540" s="121"/>
      <c r="R540" s="121"/>
      <c r="S540" s="121"/>
      <c r="T540" s="121"/>
      <c r="U540" s="121"/>
      <c r="V540" s="121"/>
      <c r="W540" s="121"/>
      <c r="X540" s="121"/>
      <c r="Y540" s="121"/>
      <c r="Z540" s="121"/>
      <c r="AA540" s="121"/>
      <c r="AB540" s="121"/>
      <c r="AC540" s="121"/>
      <c r="AD540" s="121"/>
      <c r="AE540" s="121"/>
      <c r="AF540" s="121"/>
      <c r="AG540" s="121"/>
      <c r="AH540" s="121"/>
      <c r="AI540" s="121"/>
      <c r="AJ540" s="121"/>
      <c r="AK540" s="121"/>
      <c r="AL540" s="121"/>
      <c r="AM540" s="121"/>
      <c r="AN540" s="121"/>
      <c r="AO540" s="121"/>
    </row>
    <row r="541" spans="1:41" ht="12.75" customHeight="1" x14ac:dyDescent="0.2">
      <c r="A541" s="121"/>
      <c r="B541" s="121"/>
      <c r="C541" s="121"/>
      <c r="D541" s="121"/>
      <c r="E541" s="121"/>
      <c r="F541" s="121"/>
      <c r="G541" s="121"/>
      <c r="H541" s="121"/>
      <c r="I541" s="121"/>
      <c r="J541" s="121"/>
      <c r="K541" s="121"/>
      <c r="L541" s="121"/>
      <c r="M541" s="121"/>
      <c r="N541" s="121"/>
      <c r="O541" s="121"/>
      <c r="P541" s="121"/>
      <c r="Q541" s="121"/>
      <c r="R541" s="121"/>
      <c r="S541" s="121"/>
      <c r="T541" s="121"/>
      <c r="U541" s="121"/>
      <c r="V541" s="121"/>
      <c r="W541" s="121"/>
      <c r="X541" s="121"/>
      <c r="Y541" s="121"/>
      <c r="Z541" s="121"/>
      <c r="AA541" s="121"/>
      <c r="AB541" s="121"/>
      <c r="AC541" s="121"/>
      <c r="AD541" s="121"/>
      <c r="AE541" s="121"/>
      <c r="AF541" s="121"/>
      <c r="AG541" s="121"/>
      <c r="AH541" s="121"/>
      <c r="AI541" s="121"/>
      <c r="AJ541" s="121"/>
      <c r="AK541" s="121"/>
      <c r="AL541" s="121"/>
      <c r="AM541" s="121"/>
      <c r="AN541" s="121"/>
      <c r="AO541" s="121"/>
    </row>
    <row r="542" spans="1:41" ht="12.75" customHeight="1" x14ac:dyDescent="0.2">
      <c r="A542" s="121"/>
      <c r="B542" s="121"/>
      <c r="C542" s="121"/>
      <c r="D542" s="121"/>
      <c r="E542" s="121"/>
      <c r="F542" s="121"/>
      <c r="G542" s="121"/>
      <c r="H542" s="121"/>
      <c r="I542" s="121"/>
      <c r="J542" s="121"/>
      <c r="K542" s="121"/>
      <c r="L542" s="121"/>
      <c r="M542" s="121"/>
      <c r="N542" s="121"/>
      <c r="O542" s="121"/>
      <c r="P542" s="121"/>
      <c r="Q542" s="121"/>
      <c r="R542" s="121"/>
      <c r="S542" s="121"/>
      <c r="T542" s="121"/>
      <c r="U542" s="121"/>
      <c r="V542" s="121"/>
      <c r="W542" s="121"/>
      <c r="X542" s="121"/>
      <c r="Y542" s="121"/>
      <c r="Z542" s="121"/>
      <c r="AA542" s="121"/>
      <c r="AB542" s="121"/>
      <c r="AC542" s="121"/>
      <c r="AD542" s="121"/>
      <c r="AE542" s="121"/>
      <c r="AF542" s="121"/>
      <c r="AG542" s="121"/>
      <c r="AH542" s="121"/>
      <c r="AI542" s="121"/>
      <c r="AJ542" s="121"/>
      <c r="AK542" s="121"/>
      <c r="AL542" s="121"/>
      <c r="AM542" s="121"/>
      <c r="AN542" s="121"/>
      <c r="AO542" s="121"/>
    </row>
    <row r="543" spans="1:41" ht="12.75" customHeight="1" x14ac:dyDescent="0.2">
      <c r="A543" s="121"/>
      <c r="B543" s="121"/>
      <c r="C543" s="121"/>
      <c r="D543" s="121"/>
      <c r="E543" s="121"/>
      <c r="F543" s="121"/>
      <c r="G543" s="121"/>
      <c r="H543" s="121"/>
      <c r="I543" s="121"/>
      <c r="J543" s="121"/>
      <c r="K543" s="121"/>
      <c r="L543" s="121"/>
      <c r="M543" s="121"/>
      <c r="N543" s="121"/>
      <c r="O543" s="121"/>
      <c r="P543" s="121"/>
      <c r="Q543" s="121"/>
      <c r="R543" s="121"/>
      <c r="S543" s="121"/>
      <c r="T543" s="121"/>
      <c r="U543" s="121"/>
      <c r="V543" s="121"/>
      <c r="W543" s="121"/>
      <c r="X543" s="121"/>
      <c r="Y543" s="121"/>
      <c r="Z543" s="121"/>
      <c r="AA543" s="121"/>
      <c r="AB543" s="121"/>
      <c r="AC543" s="121"/>
      <c r="AD543" s="121"/>
      <c r="AE543" s="121"/>
      <c r="AF543" s="121"/>
      <c r="AG543" s="121"/>
      <c r="AH543" s="121"/>
      <c r="AI543" s="121"/>
      <c r="AJ543" s="121"/>
      <c r="AK543" s="121"/>
      <c r="AL543" s="121"/>
      <c r="AM543" s="121"/>
      <c r="AN543" s="121"/>
      <c r="AO543" s="121"/>
    </row>
    <row r="544" spans="1:41" ht="12.75" customHeight="1" x14ac:dyDescent="0.2">
      <c r="A544" s="121"/>
      <c r="B544" s="121"/>
      <c r="C544" s="121"/>
      <c r="D544" s="121"/>
      <c r="E544" s="121"/>
      <c r="F544" s="121"/>
      <c r="G544" s="121"/>
      <c r="H544" s="121"/>
      <c r="I544" s="121"/>
      <c r="J544" s="121"/>
      <c r="K544" s="121"/>
      <c r="L544" s="121"/>
      <c r="M544" s="121"/>
      <c r="N544" s="121"/>
      <c r="O544" s="121"/>
      <c r="P544" s="121"/>
      <c r="Q544" s="121"/>
      <c r="R544" s="121"/>
      <c r="S544" s="121"/>
      <c r="T544" s="121"/>
      <c r="U544" s="121"/>
      <c r="V544" s="121"/>
      <c r="W544" s="121"/>
      <c r="X544" s="121"/>
      <c r="Y544" s="121"/>
      <c r="Z544" s="121"/>
      <c r="AA544" s="121"/>
      <c r="AB544" s="121"/>
      <c r="AC544" s="121"/>
      <c r="AD544" s="121"/>
      <c r="AE544" s="121"/>
      <c r="AF544" s="121"/>
      <c r="AG544" s="121"/>
      <c r="AH544" s="121"/>
      <c r="AI544" s="121"/>
      <c r="AJ544" s="121"/>
      <c r="AK544" s="121"/>
      <c r="AL544" s="121"/>
      <c r="AM544" s="121"/>
      <c r="AN544" s="121"/>
      <c r="AO544" s="121"/>
    </row>
    <row r="545" spans="1:41" ht="12.75" customHeight="1" x14ac:dyDescent="0.2">
      <c r="A545" s="121"/>
      <c r="B545" s="121"/>
      <c r="C545" s="121"/>
      <c r="D545" s="121"/>
      <c r="E545" s="121"/>
      <c r="F545" s="121"/>
      <c r="G545" s="121"/>
      <c r="H545" s="121"/>
      <c r="I545" s="121"/>
      <c r="J545" s="121"/>
      <c r="K545" s="121"/>
      <c r="L545" s="121"/>
      <c r="M545" s="121"/>
      <c r="N545" s="121"/>
      <c r="O545" s="121"/>
      <c r="P545" s="121"/>
      <c r="Q545" s="121"/>
      <c r="R545" s="121"/>
      <c r="S545" s="121"/>
      <c r="T545" s="121"/>
      <c r="U545" s="121"/>
      <c r="V545" s="121"/>
      <c r="W545" s="121"/>
      <c r="X545" s="121"/>
      <c r="Y545" s="121"/>
      <c r="Z545" s="121"/>
      <c r="AA545" s="121"/>
      <c r="AB545" s="121"/>
      <c r="AC545" s="121"/>
      <c r="AD545" s="121"/>
      <c r="AE545" s="121"/>
      <c r="AF545" s="121"/>
      <c r="AG545" s="121"/>
      <c r="AH545" s="121"/>
      <c r="AI545" s="121"/>
      <c r="AJ545" s="121"/>
      <c r="AK545" s="121"/>
      <c r="AL545" s="121"/>
      <c r="AM545" s="121"/>
      <c r="AN545" s="121"/>
      <c r="AO545" s="121"/>
    </row>
    <row r="546" spans="1:41" ht="12.75" customHeight="1" x14ac:dyDescent="0.2">
      <c r="A546" s="121"/>
      <c r="B546" s="121"/>
      <c r="C546" s="121"/>
      <c r="D546" s="121"/>
      <c r="E546" s="121"/>
      <c r="F546" s="121"/>
      <c r="G546" s="121"/>
      <c r="H546" s="121"/>
      <c r="I546" s="121"/>
      <c r="J546" s="121"/>
      <c r="K546" s="121"/>
      <c r="L546" s="121"/>
      <c r="M546" s="121"/>
      <c r="N546" s="121"/>
      <c r="O546" s="121"/>
      <c r="P546" s="121"/>
      <c r="Q546" s="121"/>
      <c r="R546" s="121"/>
      <c r="S546" s="121"/>
      <c r="T546" s="121"/>
      <c r="U546" s="121"/>
      <c r="V546" s="121"/>
      <c r="W546" s="121"/>
      <c r="X546" s="121"/>
      <c r="Y546" s="121"/>
      <c r="Z546" s="121"/>
      <c r="AA546" s="121"/>
      <c r="AB546" s="121"/>
      <c r="AC546" s="121"/>
      <c r="AD546" s="121"/>
      <c r="AE546" s="121"/>
      <c r="AF546" s="121"/>
      <c r="AG546" s="121"/>
      <c r="AH546" s="121"/>
      <c r="AI546" s="121"/>
      <c r="AJ546" s="121"/>
      <c r="AK546" s="121"/>
      <c r="AL546" s="121"/>
      <c r="AM546" s="121"/>
      <c r="AN546" s="121"/>
      <c r="AO546" s="121"/>
    </row>
    <row r="547" spans="1:41" ht="12.75" customHeight="1" x14ac:dyDescent="0.2">
      <c r="A547" s="121"/>
      <c r="B547" s="121"/>
      <c r="C547" s="121"/>
      <c r="D547" s="121"/>
      <c r="E547" s="121"/>
      <c r="F547" s="121"/>
      <c r="G547" s="121"/>
      <c r="H547" s="121"/>
      <c r="I547" s="121"/>
      <c r="J547" s="121"/>
      <c r="K547" s="121"/>
      <c r="L547" s="121"/>
      <c r="M547" s="121"/>
      <c r="N547" s="121"/>
      <c r="O547" s="121"/>
      <c r="P547" s="121"/>
      <c r="Q547" s="121"/>
      <c r="R547" s="121"/>
      <c r="S547" s="121"/>
      <c r="T547" s="121"/>
      <c r="U547" s="121"/>
      <c r="V547" s="121"/>
      <c r="W547" s="121"/>
      <c r="X547" s="121"/>
      <c r="Y547" s="121"/>
      <c r="Z547" s="121"/>
      <c r="AA547" s="121"/>
      <c r="AB547" s="121"/>
      <c r="AC547" s="121"/>
      <c r="AD547" s="121"/>
      <c r="AE547" s="121"/>
      <c r="AF547" s="121"/>
      <c r="AG547" s="121"/>
      <c r="AH547" s="121"/>
      <c r="AI547" s="121"/>
      <c r="AJ547" s="121"/>
      <c r="AK547" s="121"/>
      <c r="AL547" s="121"/>
      <c r="AM547" s="121"/>
      <c r="AN547" s="121"/>
      <c r="AO547" s="121"/>
    </row>
    <row r="548" spans="1:41" ht="12.75" customHeight="1" x14ac:dyDescent="0.2">
      <c r="A548" s="121"/>
      <c r="B548" s="121"/>
      <c r="C548" s="121"/>
      <c r="D548" s="121"/>
      <c r="E548" s="121"/>
      <c r="F548" s="121"/>
      <c r="G548" s="121"/>
      <c r="H548" s="121"/>
      <c r="I548" s="121"/>
      <c r="J548" s="121"/>
      <c r="K548" s="121"/>
      <c r="L548" s="121"/>
      <c r="M548" s="121"/>
      <c r="N548" s="121"/>
      <c r="O548" s="121"/>
      <c r="P548" s="121"/>
      <c r="Q548" s="121"/>
      <c r="R548" s="121"/>
      <c r="S548" s="121"/>
      <c r="T548" s="121"/>
      <c r="U548" s="121"/>
      <c r="V548" s="121"/>
      <c r="W548" s="121"/>
      <c r="X548" s="121"/>
      <c r="Y548" s="121"/>
      <c r="Z548" s="121"/>
      <c r="AA548" s="121"/>
      <c r="AB548" s="121"/>
      <c r="AC548" s="121"/>
      <c r="AD548" s="121"/>
      <c r="AE548" s="121"/>
      <c r="AF548" s="121"/>
      <c r="AG548" s="121"/>
      <c r="AH548" s="121"/>
      <c r="AI548" s="121"/>
      <c r="AJ548" s="121"/>
      <c r="AK548" s="121"/>
      <c r="AL548" s="121"/>
      <c r="AM548" s="121"/>
      <c r="AN548" s="121"/>
      <c r="AO548" s="121"/>
    </row>
    <row r="549" spans="1:41" ht="12.75" customHeight="1" x14ac:dyDescent="0.2">
      <c r="A549" s="121"/>
      <c r="B549" s="121"/>
      <c r="C549" s="121"/>
      <c r="D549" s="121"/>
      <c r="E549" s="121"/>
      <c r="F549" s="121"/>
      <c r="G549" s="121"/>
      <c r="H549" s="121"/>
      <c r="I549" s="121"/>
      <c r="J549" s="121"/>
      <c r="K549" s="121"/>
      <c r="L549" s="121"/>
      <c r="M549" s="121"/>
      <c r="N549" s="121"/>
      <c r="O549" s="121"/>
      <c r="P549" s="121"/>
      <c r="Q549" s="121"/>
      <c r="R549" s="121"/>
      <c r="S549" s="121"/>
      <c r="T549" s="121"/>
      <c r="U549" s="121"/>
      <c r="V549" s="121"/>
      <c r="W549" s="121"/>
      <c r="X549" s="121"/>
      <c r="Y549" s="121"/>
      <c r="Z549" s="121"/>
      <c r="AA549" s="121"/>
      <c r="AB549" s="121"/>
      <c r="AC549" s="121"/>
      <c r="AD549" s="121"/>
      <c r="AE549" s="121"/>
      <c r="AF549" s="121"/>
      <c r="AG549" s="121"/>
      <c r="AH549" s="121"/>
      <c r="AI549" s="121"/>
      <c r="AJ549" s="121"/>
      <c r="AK549" s="121"/>
      <c r="AL549" s="121"/>
      <c r="AM549" s="121"/>
      <c r="AN549" s="121"/>
      <c r="AO549" s="121"/>
    </row>
    <row r="550" spans="1:41" ht="12.75" customHeight="1" x14ac:dyDescent="0.2">
      <c r="A550" s="121"/>
      <c r="B550" s="121"/>
      <c r="C550" s="121"/>
      <c r="D550" s="121"/>
      <c r="E550" s="121"/>
      <c r="F550" s="121"/>
      <c r="G550" s="121"/>
      <c r="H550" s="121"/>
      <c r="I550" s="121"/>
      <c r="J550" s="121"/>
      <c r="K550" s="121"/>
      <c r="L550" s="121"/>
      <c r="M550" s="121"/>
      <c r="N550" s="121"/>
      <c r="O550" s="121"/>
      <c r="P550" s="121"/>
      <c r="Q550" s="121"/>
      <c r="R550" s="121"/>
      <c r="S550" s="121"/>
      <c r="T550" s="121"/>
      <c r="U550" s="121"/>
      <c r="V550" s="121"/>
      <c r="W550" s="121"/>
      <c r="X550" s="121"/>
      <c r="Y550" s="121"/>
      <c r="Z550" s="121"/>
      <c r="AA550" s="121"/>
      <c r="AB550" s="121"/>
      <c r="AC550" s="121"/>
      <c r="AD550" s="121"/>
      <c r="AE550" s="121"/>
      <c r="AF550" s="121"/>
      <c r="AG550" s="121"/>
      <c r="AH550" s="121"/>
      <c r="AI550" s="121"/>
      <c r="AJ550" s="121"/>
      <c r="AK550" s="121"/>
      <c r="AL550" s="121"/>
      <c r="AM550" s="121"/>
      <c r="AN550" s="121"/>
      <c r="AO550" s="121"/>
    </row>
    <row r="551" spans="1:41" ht="12.75" customHeight="1" x14ac:dyDescent="0.2">
      <c r="A551" s="121"/>
      <c r="B551" s="121"/>
      <c r="C551" s="121"/>
      <c r="D551" s="121"/>
      <c r="E551" s="121"/>
      <c r="F551" s="121"/>
      <c r="G551" s="121"/>
      <c r="H551" s="121"/>
      <c r="I551" s="121"/>
      <c r="J551" s="121"/>
      <c r="K551" s="121"/>
      <c r="L551" s="121"/>
      <c r="M551" s="121"/>
      <c r="N551" s="121"/>
      <c r="O551" s="121"/>
      <c r="P551" s="121"/>
      <c r="Q551" s="121"/>
      <c r="R551" s="121"/>
      <c r="S551" s="121"/>
      <c r="T551" s="121"/>
      <c r="U551" s="121"/>
      <c r="V551" s="121"/>
      <c r="W551" s="121"/>
      <c r="X551" s="121"/>
      <c r="Y551" s="121"/>
      <c r="Z551" s="121"/>
      <c r="AA551" s="121"/>
      <c r="AB551" s="121"/>
      <c r="AC551" s="121"/>
      <c r="AD551" s="121"/>
      <c r="AE551" s="121"/>
      <c r="AF551" s="121"/>
      <c r="AG551" s="121"/>
      <c r="AH551" s="121"/>
      <c r="AI551" s="121"/>
      <c r="AJ551" s="121"/>
      <c r="AK551" s="121"/>
      <c r="AL551" s="121"/>
      <c r="AM551" s="121"/>
      <c r="AN551" s="121"/>
      <c r="AO551" s="121"/>
    </row>
    <row r="552" spans="1:41" ht="12.75" customHeight="1" x14ac:dyDescent="0.2">
      <c r="A552" s="121"/>
      <c r="B552" s="121"/>
      <c r="C552" s="121"/>
      <c r="D552" s="121"/>
      <c r="E552" s="121"/>
      <c r="F552" s="121"/>
      <c r="G552" s="121"/>
      <c r="H552" s="121"/>
      <c r="I552" s="121"/>
      <c r="J552" s="121"/>
      <c r="K552" s="121"/>
      <c r="L552" s="121"/>
      <c r="M552" s="121"/>
      <c r="N552" s="121"/>
      <c r="O552" s="121"/>
      <c r="P552" s="121"/>
      <c r="Q552" s="121"/>
      <c r="R552" s="121"/>
      <c r="S552" s="121"/>
      <c r="T552" s="121"/>
      <c r="U552" s="121"/>
      <c r="V552" s="121"/>
      <c r="W552" s="121"/>
      <c r="X552" s="121"/>
      <c r="Y552" s="121"/>
      <c r="Z552" s="121"/>
      <c r="AA552" s="121"/>
      <c r="AB552" s="121"/>
      <c r="AC552" s="121"/>
      <c r="AD552" s="121"/>
      <c r="AE552" s="121"/>
      <c r="AF552" s="121"/>
      <c r="AG552" s="121"/>
      <c r="AH552" s="121"/>
      <c r="AI552" s="121"/>
      <c r="AJ552" s="121"/>
      <c r="AK552" s="121"/>
      <c r="AL552" s="121"/>
      <c r="AM552" s="121"/>
      <c r="AN552" s="121"/>
      <c r="AO552" s="121"/>
    </row>
    <row r="553" spans="1:41" ht="12.75" customHeight="1" x14ac:dyDescent="0.2">
      <c r="A553" s="121"/>
      <c r="B553" s="121"/>
      <c r="C553" s="121"/>
      <c r="D553" s="121"/>
      <c r="E553" s="121"/>
      <c r="F553" s="121"/>
      <c r="G553" s="121"/>
      <c r="H553" s="121"/>
      <c r="I553" s="121"/>
      <c r="J553" s="121"/>
      <c r="K553" s="121"/>
      <c r="L553" s="121"/>
      <c r="M553" s="121"/>
      <c r="N553" s="121"/>
      <c r="O553" s="121"/>
      <c r="P553" s="121"/>
      <c r="Q553" s="121"/>
      <c r="R553" s="121"/>
      <c r="S553" s="121"/>
      <c r="T553" s="121"/>
      <c r="U553" s="121"/>
      <c r="V553" s="121"/>
      <c r="W553" s="121"/>
      <c r="X553" s="121"/>
      <c r="Y553" s="121"/>
      <c r="Z553" s="121"/>
      <c r="AA553" s="121"/>
      <c r="AB553" s="121"/>
      <c r="AC553" s="121"/>
      <c r="AD553" s="121"/>
      <c r="AE553" s="121"/>
      <c r="AF553" s="121"/>
      <c r="AG553" s="121"/>
      <c r="AH553" s="121"/>
      <c r="AI553" s="121"/>
      <c r="AJ553" s="121"/>
      <c r="AK553" s="121"/>
      <c r="AL553" s="121"/>
      <c r="AM553" s="121"/>
      <c r="AN553" s="121"/>
      <c r="AO553" s="121"/>
    </row>
    <row r="554" spans="1:41" ht="12.75" customHeight="1" x14ac:dyDescent="0.2">
      <c r="A554" s="121"/>
      <c r="B554" s="121"/>
      <c r="C554" s="121"/>
      <c r="D554" s="121"/>
      <c r="E554" s="121"/>
      <c r="F554" s="121"/>
      <c r="G554" s="121"/>
      <c r="H554" s="121"/>
      <c r="I554" s="121"/>
      <c r="J554" s="121"/>
      <c r="K554" s="121"/>
      <c r="L554" s="121"/>
      <c r="M554" s="121"/>
      <c r="N554" s="121"/>
      <c r="O554" s="121"/>
      <c r="P554" s="121"/>
      <c r="Q554" s="121"/>
      <c r="R554" s="121"/>
      <c r="S554" s="121"/>
      <c r="T554" s="121"/>
      <c r="U554" s="121"/>
      <c r="V554" s="121"/>
      <c r="W554" s="121"/>
      <c r="X554" s="121"/>
      <c r="Y554" s="121"/>
      <c r="Z554" s="121"/>
      <c r="AA554" s="121"/>
      <c r="AB554" s="121"/>
      <c r="AC554" s="121"/>
      <c r="AD554" s="121"/>
      <c r="AE554" s="121"/>
      <c r="AF554" s="121"/>
      <c r="AG554" s="121"/>
      <c r="AH554" s="121"/>
      <c r="AI554" s="121"/>
      <c r="AJ554" s="121"/>
      <c r="AK554" s="121"/>
      <c r="AL554" s="121"/>
      <c r="AM554" s="121"/>
      <c r="AN554" s="121"/>
      <c r="AO554" s="121"/>
    </row>
    <row r="555" spans="1:41" ht="12.75" customHeight="1" x14ac:dyDescent="0.2">
      <c r="A555" s="121"/>
      <c r="B555" s="121"/>
      <c r="C555" s="121"/>
      <c r="D555" s="121"/>
      <c r="E555" s="121"/>
      <c r="F555" s="121"/>
      <c r="G555" s="121"/>
      <c r="H555" s="121"/>
      <c r="I555" s="121"/>
      <c r="J555" s="121"/>
      <c r="K555" s="121"/>
      <c r="L555" s="121"/>
      <c r="M555" s="121"/>
      <c r="N555" s="121"/>
      <c r="O555" s="121"/>
      <c r="P555" s="121"/>
      <c r="Q555" s="121"/>
      <c r="R555" s="121"/>
      <c r="S555" s="121"/>
      <c r="T555" s="121"/>
      <c r="U555" s="121"/>
      <c r="V555" s="121"/>
      <c r="W555" s="121"/>
      <c r="X555" s="121"/>
      <c r="Y555" s="121"/>
      <c r="Z555" s="121"/>
      <c r="AA555" s="121"/>
      <c r="AB555" s="121"/>
      <c r="AC555" s="121"/>
      <c r="AD555" s="121"/>
      <c r="AE555" s="121"/>
      <c r="AF555" s="121"/>
      <c r="AG555" s="121"/>
      <c r="AH555" s="121"/>
      <c r="AI555" s="121"/>
      <c r="AJ555" s="121"/>
      <c r="AK555" s="121"/>
      <c r="AL555" s="121"/>
      <c r="AM555" s="121"/>
      <c r="AN555" s="121"/>
      <c r="AO555" s="121"/>
    </row>
    <row r="556" spans="1:41" ht="12.75" customHeight="1" x14ac:dyDescent="0.2">
      <c r="A556" s="121"/>
      <c r="B556" s="121"/>
      <c r="C556" s="121"/>
      <c r="D556" s="121"/>
      <c r="E556" s="121"/>
      <c r="F556" s="121"/>
      <c r="G556" s="121"/>
      <c r="H556" s="121"/>
      <c r="I556" s="121"/>
      <c r="J556" s="121"/>
      <c r="K556" s="121"/>
      <c r="L556" s="121"/>
      <c r="M556" s="121"/>
      <c r="N556" s="121"/>
      <c r="O556" s="121"/>
      <c r="P556" s="121"/>
      <c r="Q556" s="121"/>
      <c r="R556" s="121"/>
      <c r="S556" s="121"/>
      <c r="T556" s="121"/>
      <c r="U556" s="121"/>
      <c r="V556" s="121"/>
      <c r="W556" s="121"/>
      <c r="X556" s="121"/>
      <c r="Y556" s="121"/>
      <c r="Z556" s="121"/>
      <c r="AA556" s="121"/>
      <c r="AB556" s="121"/>
      <c r="AC556" s="121"/>
      <c r="AD556" s="121"/>
      <c r="AE556" s="121"/>
      <c r="AF556" s="121"/>
      <c r="AG556" s="121"/>
      <c r="AH556" s="121"/>
      <c r="AI556" s="121"/>
      <c r="AJ556" s="121"/>
      <c r="AK556" s="121"/>
      <c r="AL556" s="121"/>
      <c r="AM556" s="121"/>
      <c r="AN556" s="121"/>
      <c r="AO556" s="121"/>
    </row>
    <row r="557" spans="1:41" ht="12.75" customHeight="1" x14ac:dyDescent="0.2">
      <c r="A557" s="121"/>
      <c r="B557" s="121"/>
      <c r="C557" s="121"/>
      <c r="D557" s="121"/>
      <c r="E557" s="121"/>
      <c r="F557" s="121"/>
      <c r="G557" s="121"/>
      <c r="H557" s="121"/>
      <c r="I557" s="121"/>
      <c r="J557" s="121"/>
      <c r="K557" s="121"/>
      <c r="L557" s="121"/>
      <c r="M557" s="121"/>
      <c r="N557" s="121"/>
      <c r="O557" s="121"/>
      <c r="P557" s="121"/>
      <c r="Q557" s="121"/>
      <c r="R557" s="121"/>
      <c r="S557" s="121"/>
      <c r="T557" s="121"/>
      <c r="U557" s="121"/>
      <c r="V557" s="121"/>
      <c r="W557" s="121"/>
      <c r="X557" s="121"/>
      <c r="Y557" s="121"/>
      <c r="Z557" s="121"/>
      <c r="AA557" s="121"/>
      <c r="AB557" s="121"/>
      <c r="AC557" s="121"/>
      <c r="AD557" s="121"/>
      <c r="AE557" s="121"/>
      <c r="AF557" s="121"/>
      <c r="AG557" s="121"/>
      <c r="AH557" s="121"/>
      <c r="AI557" s="121"/>
      <c r="AJ557" s="121"/>
      <c r="AK557" s="121"/>
      <c r="AL557" s="121"/>
      <c r="AM557" s="121"/>
      <c r="AN557" s="121"/>
      <c r="AO557" s="121"/>
    </row>
    <row r="558" spans="1:41" ht="12.75" customHeight="1" x14ac:dyDescent="0.2">
      <c r="A558" s="121"/>
      <c r="B558" s="121"/>
      <c r="C558" s="121"/>
      <c r="D558" s="121"/>
      <c r="E558" s="121"/>
      <c r="F558" s="121"/>
      <c r="G558" s="121"/>
      <c r="H558" s="121"/>
      <c r="I558" s="121"/>
      <c r="J558" s="121"/>
      <c r="K558" s="121"/>
      <c r="L558" s="121"/>
      <c r="M558" s="121"/>
      <c r="N558" s="121"/>
      <c r="O558" s="121"/>
      <c r="P558" s="121"/>
      <c r="Q558" s="121"/>
      <c r="R558" s="121"/>
      <c r="S558" s="121"/>
      <c r="T558" s="121"/>
      <c r="U558" s="121"/>
      <c r="V558" s="121"/>
      <c r="W558" s="121"/>
      <c r="X558" s="121"/>
      <c r="Y558" s="121"/>
      <c r="Z558" s="121"/>
      <c r="AA558" s="121"/>
      <c r="AB558" s="121"/>
      <c r="AC558" s="121"/>
      <c r="AD558" s="121"/>
      <c r="AE558" s="121"/>
      <c r="AF558" s="121"/>
      <c r="AG558" s="121"/>
      <c r="AH558" s="121"/>
      <c r="AI558" s="121"/>
      <c r="AJ558" s="121"/>
      <c r="AK558" s="121"/>
      <c r="AL558" s="121"/>
      <c r="AM558" s="121"/>
      <c r="AN558" s="121"/>
      <c r="AO558" s="121"/>
    </row>
    <row r="559" spans="1:41" ht="12.75" customHeight="1" x14ac:dyDescent="0.2">
      <c r="A559" s="121"/>
      <c r="B559" s="121"/>
      <c r="C559" s="121"/>
      <c r="D559" s="121"/>
      <c r="E559" s="121"/>
      <c r="F559" s="121"/>
      <c r="G559" s="121"/>
      <c r="H559" s="121"/>
      <c r="I559" s="121"/>
      <c r="J559" s="121"/>
      <c r="K559" s="121"/>
      <c r="L559" s="121"/>
      <c r="M559" s="121"/>
      <c r="N559" s="121"/>
      <c r="O559" s="121"/>
      <c r="P559" s="121"/>
      <c r="Q559" s="121"/>
      <c r="R559" s="121"/>
      <c r="S559" s="121"/>
      <c r="T559" s="121"/>
      <c r="U559" s="121"/>
      <c r="V559" s="121"/>
      <c r="W559" s="121"/>
      <c r="X559" s="121"/>
      <c r="Y559" s="121"/>
      <c r="Z559" s="121"/>
      <c r="AA559" s="121"/>
      <c r="AB559" s="121"/>
      <c r="AC559" s="121"/>
      <c r="AD559" s="121"/>
      <c r="AE559" s="121"/>
      <c r="AF559" s="121"/>
      <c r="AG559" s="121"/>
      <c r="AH559" s="121"/>
      <c r="AI559" s="121"/>
      <c r="AJ559" s="121"/>
      <c r="AK559" s="121"/>
      <c r="AL559" s="121"/>
      <c r="AM559" s="121"/>
      <c r="AN559" s="121"/>
      <c r="AO559" s="121"/>
    </row>
    <row r="560" spans="1:41" ht="12.75" customHeight="1" x14ac:dyDescent="0.2">
      <c r="A560" s="121"/>
      <c r="B560" s="121"/>
      <c r="C560" s="121"/>
      <c r="D560" s="121"/>
      <c r="E560" s="121"/>
      <c r="F560" s="121"/>
      <c r="G560" s="121"/>
      <c r="H560" s="121"/>
      <c r="I560" s="121"/>
      <c r="J560" s="121"/>
      <c r="K560" s="121"/>
      <c r="L560" s="121"/>
      <c r="M560" s="121"/>
      <c r="N560" s="121"/>
      <c r="O560" s="121"/>
      <c r="P560" s="121"/>
      <c r="Q560" s="121"/>
      <c r="R560" s="121"/>
      <c r="S560" s="121"/>
      <c r="T560" s="121"/>
      <c r="U560" s="121"/>
      <c r="V560" s="121"/>
      <c r="W560" s="121"/>
      <c r="X560" s="121"/>
      <c r="Y560" s="121"/>
      <c r="Z560" s="121"/>
      <c r="AA560" s="121"/>
      <c r="AB560" s="121"/>
      <c r="AC560" s="121"/>
      <c r="AD560" s="121"/>
      <c r="AE560" s="121"/>
      <c r="AF560" s="121"/>
      <c r="AG560" s="121"/>
      <c r="AH560" s="121"/>
      <c r="AI560" s="121"/>
      <c r="AJ560" s="121"/>
      <c r="AK560" s="121"/>
      <c r="AL560" s="121"/>
      <c r="AM560" s="121"/>
      <c r="AN560" s="121"/>
      <c r="AO560" s="121"/>
    </row>
    <row r="561" spans="1:41" ht="12.75" customHeight="1" x14ac:dyDescent="0.2">
      <c r="A561" s="121"/>
      <c r="B561" s="121"/>
      <c r="C561" s="121"/>
      <c r="D561" s="121"/>
      <c r="E561" s="121"/>
      <c r="F561" s="121"/>
      <c r="G561" s="121"/>
      <c r="H561" s="121"/>
      <c r="I561" s="121"/>
      <c r="J561" s="121"/>
      <c r="K561" s="121"/>
      <c r="L561" s="121"/>
      <c r="M561" s="121"/>
      <c r="N561" s="121"/>
      <c r="O561" s="121"/>
      <c r="P561" s="121"/>
      <c r="Q561" s="121"/>
      <c r="R561" s="121"/>
      <c r="S561" s="121"/>
      <c r="T561" s="121"/>
      <c r="U561" s="121"/>
      <c r="V561" s="121"/>
      <c r="W561" s="121"/>
      <c r="X561" s="121"/>
      <c r="Y561" s="121"/>
      <c r="Z561" s="121"/>
      <c r="AA561" s="121"/>
      <c r="AB561" s="121"/>
      <c r="AC561" s="121"/>
      <c r="AD561" s="121"/>
      <c r="AE561" s="121"/>
      <c r="AF561" s="121"/>
      <c r="AG561" s="121"/>
      <c r="AH561" s="121"/>
      <c r="AI561" s="121"/>
      <c r="AJ561" s="121"/>
      <c r="AK561" s="121"/>
      <c r="AL561" s="121"/>
      <c r="AM561" s="121"/>
      <c r="AN561" s="121"/>
      <c r="AO561" s="121"/>
    </row>
    <row r="562" spans="1:41" ht="12.75" customHeight="1" x14ac:dyDescent="0.2">
      <c r="A562" s="121"/>
      <c r="B562" s="121"/>
      <c r="C562" s="121"/>
      <c r="D562" s="121"/>
      <c r="E562" s="121"/>
      <c r="F562" s="121"/>
      <c r="G562" s="121"/>
      <c r="H562" s="121"/>
      <c r="I562" s="121"/>
      <c r="J562" s="121"/>
      <c r="K562" s="121"/>
      <c r="L562" s="121"/>
      <c r="M562" s="121"/>
      <c r="N562" s="121"/>
      <c r="O562" s="121"/>
      <c r="P562" s="121"/>
      <c r="Q562" s="121"/>
      <c r="R562" s="121"/>
      <c r="S562" s="121"/>
      <c r="T562" s="121"/>
      <c r="U562" s="121"/>
      <c r="V562" s="121"/>
      <c r="W562" s="121"/>
      <c r="X562" s="121"/>
      <c r="Y562" s="121"/>
      <c r="Z562" s="121"/>
      <c r="AA562" s="121"/>
      <c r="AB562" s="121"/>
      <c r="AC562" s="121"/>
      <c r="AD562" s="121"/>
      <c r="AE562" s="121"/>
      <c r="AF562" s="121"/>
      <c r="AG562" s="121"/>
      <c r="AH562" s="121"/>
      <c r="AI562" s="121"/>
      <c r="AJ562" s="121"/>
      <c r="AK562" s="121"/>
      <c r="AL562" s="121"/>
      <c r="AM562" s="121"/>
      <c r="AN562" s="121"/>
      <c r="AO562" s="121"/>
    </row>
    <row r="563" spans="1:41" ht="12.75" customHeight="1" x14ac:dyDescent="0.2">
      <c r="A563" s="121"/>
      <c r="B563" s="121"/>
      <c r="C563" s="121"/>
      <c r="D563" s="121"/>
      <c r="E563" s="121"/>
      <c r="F563" s="121"/>
      <c r="G563" s="121"/>
      <c r="H563" s="121"/>
      <c r="I563" s="121"/>
      <c r="J563" s="121"/>
      <c r="K563" s="121"/>
      <c r="L563" s="121"/>
      <c r="M563" s="121"/>
      <c r="N563" s="121"/>
      <c r="O563" s="121"/>
      <c r="P563" s="121"/>
      <c r="Q563" s="121"/>
      <c r="R563" s="121"/>
      <c r="S563" s="121"/>
      <c r="T563" s="121"/>
      <c r="U563" s="121"/>
      <c r="V563" s="121"/>
      <c r="W563" s="121"/>
      <c r="X563" s="121"/>
      <c r="Y563" s="121"/>
      <c r="Z563" s="121"/>
      <c r="AA563" s="121"/>
      <c r="AB563" s="121"/>
      <c r="AC563" s="121"/>
      <c r="AD563" s="121"/>
      <c r="AE563" s="121"/>
      <c r="AF563" s="121"/>
      <c r="AG563" s="121"/>
      <c r="AH563" s="121"/>
      <c r="AI563" s="121"/>
      <c r="AJ563" s="121"/>
      <c r="AK563" s="121"/>
      <c r="AL563" s="121"/>
      <c r="AM563" s="121"/>
      <c r="AN563" s="121"/>
      <c r="AO563" s="121"/>
    </row>
    <row r="564" spans="1:41" ht="12.75" customHeight="1" x14ac:dyDescent="0.2">
      <c r="A564" s="121"/>
      <c r="B564" s="121"/>
      <c r="C564" s="121"/>
      <c r="D564" s="121"/>
      <c r="E564" s="121"/>
      <c r="F564" s="121"/>
      <c r="G564" s="121"/>
      <c r="H564" s="121"/>
      <c r="I564" s="121"/>
      <c r="J564" s="121"/>
      <c r="K564" s="121"/>
      <c r="L564" s="121"/>
      <c r="M564" s="121"/>
      <c r="N564" s="121"/>
      <c r="O564" s="121"/>
      <c r="P564" s="121"/>
      <c r="Q564" s="121"/>
      <c r="R564" s="121"/>
      <c r="S564" s="121"/>
      <c r="T564" s="121"/>
      <c r="U564" s="121"/>
      <c r="V564" s="121"/>
      <c r="W564" s="121"/>
      <c r="X564" s="121"/>
      <c r="Y564" s="121"/>
      <c r="Z564" s="121"/>
      <c r="AA564" s="121"/>
      <c r="AB564" s="121"/>
      <c r="AC564" s="121"/>
      <c r="AD564" s="121"/>
      <c r="AE564" s="121"/>
      <c r="AF564" s="121"/>
      <c r="AG564" s="121"/>
      <c r="AH564" s="121"/>
      <c r="AI564" s="121"/>
      <c r="AJ564" s="121"/>
      <c r="AK564" s="121"/>
      <c r="AL564" s="121"/>
      <c r="AM564" s="121"/>
      <c r="AN564" s="121"/>
      <c r="AO564" s="121"/>
    </row>
    <row r="565" spans="1:41" ht="12.75" customHeight="1" x14ac:dyDescent="0.2">
      <c r="A565" s="121"/>
      <c r="B565" s="121"/>
      <c r="C565" s="121"/>
      <c r="D565" s="121"/>
      <c r="E565" s="121"/>
      <c r="F565" s="121"/>
      <c r="G565" s="121"/>
      <c r="H565" s="121"/>
      <c r="I565" s="121"/>
      <c r="J565" s="121"/>
      <c r="K565" s="121"/>
      <c r="L565" s="121"/>
      <c r="M565" s="121"/>
      <c r="N565" s="121"/>
      <c r="O565" s="121"/>
      <c r="P565" s="121"/>
      <c r="Q565" s="121"/>
      <c r="R565" s="121"/>
      <c r="S565" s="121"/>
      <c r="T565" s="121"/>
      <c r="U565" s="121"/>
      <c r="V565" s="121"/>
      <c r="W565" s="121"/>
      <c r="X565" s="121"/>
      <c r="Y565" s="121"/>
      <c r="Z565" s="121"/>
      <c r="AA565" s="121"/>
      <c r="AB565" s="121"/>
      <c r="AC565" s="121"/>
      <c r="AD565" s="121"/>
      <c r="AE565" s="121"/>
      <c r="AF565" s="121"/>
      <c r="AG565" s="121"/>
      <c r="AH565" s="121"/>
      <c r="AI565" s="121"/>
      <c r="AJ565" s="121"/>
      <c r="AK565" s="121"/>
      <c r="AL565" s="121"/>
      <c r="AM565" s="121"/>
      <c r="AN565" s="121"/>
      <c r="AO565" s="121"/>
    </row>
    <row r="566" spans="1:41" ht="12.75" customHeight="1" x14ac:dyDescent="0.2">
      <c r="A566" s="121"/>
      <c r="B566" s="121"/>
      <c r="C566" s="121"/>
      <c r="D566" s="121"/>
      <c r="E566" s="121"/>
      <c r="F566" s="121"/>
      <c r="G566" s="121"/>
      <c r="H566" s="121"/>
      <c r="I566" s="121"/>
      <c r="J566" s="121"/>
      <c r="K566" s="121"/>
      <c r="L566" s="121"/>
      <c r="M566" s="121"/>
      <c r="N566" s="121"/>
      <c r="O566" s="121"/>
      <c r="P566" s="121"/>
      <c r="Q566" s="121"/>
      <c r="R566" s="121"/>
      <c r="S566" s="121"/>
      <c r="T566" s="121"/>
      <c r="U566" s="121"/>
      <c r="V566" s="121"/>
      <c r="W566" s="121"/>
      <c r="X566" s="121"/>
      <c r="Y566" s="121"/>
      <c r="Z566" s="121"/>
      <c r="AA566" s="121"/>
      <c r="AB566" s="121"/>
      <c r="AC566" s="121"/>
      <c r="AD566" s="121"/>
      <c r="AE566" s="121"/>
      <c r="AF566" s="121"/>
      <c r="AG566" s="121"/>
      <c r="AH566" s="121"/>
      <c r="AI566" s="121"/>
      <c r="AJ566" s="121"/>
      <c r="AK566" s="121"/>
      <c r="AL566" s="121"/>
      <c r="AM566" s="121"/>
      <c r="AN566" s="121"/>
      <c r="AO566" s="121"/>
    </row>
    <row r="567" spans="1:41" ht="12.75" customHeight="1" x14ac:dyDescent="0.2">
      <c r="A567" s="121"/>
      <c r="B567" s="121"/>
      <c r="C567" s="121"/>
      <c r="D567" s="121"/>
      <c r="E567" s="121"/>
      <c r="F567" s="121"/>
      <c r="G567" s="121"/>
      <c r="H567" s="121"/>
      <c r="I567" s="121"/>
      <c r="J567" s="121"/>
      <c r="K567" s="121"/>
      <c r="L567" s="121"/>
      <c r="M567" s="121"/>
      <c r="N567" s="121"/>
      <c r="O567" s="121"/>
      <c r="P567" s="121"/>
      <c r="Q567" s="121"/>
      <c r="R567" s="121"/>
      <c r="S567" s="121"/>
      <c r="T567" s="121"/>
      <c r="U567" s="121"/>
      <c r="V567" s="121"/>
      <c r="W567" s="121"/>
      <c r="X567" s="121"/>
      <c r="Y567" s="121"/>
      <c r="Z567" s="121"/>
      <c r="AA567" s="121"/>
      <c r="AB567" s="121"/>
      <c r="AC567" s="121"/>
      <c r="AD567" s="121"/>
      <c r="AE567" s="121"/>
      <c r="AF567" s="121"/>
      <c r="AG567" s="121"/>
      <c r="AH567" s="121"/>
      <c r="AI567" s="121"/>
      <c r="AJ567" s="121"/>
      <c r="AK567" s="121"/>
      <c r="AL567" s="121"/>
      <c r="AM567" s="121"/>
      <c r="AN567" s="121"/>
      <c r="AO567" s="121"/>
    </row>
    <row r="568" spans="1:41" ht="12.75" customHeight="1" x14ac:dyDescent="0.2">
      <c r="A568" s="121"/>
      <c r="B568" s="121"/>
      <c r="C568" s="121"/>
      <c r="D568" s="121"/>
      <c r="E568" s="121"/>
      <c r="F568" s="121"/>
      <c r="G568" s="121"/>
      <c r="H568" s="121"/>
      <c r="I568" s="121"/>
      <c r="J568" s="121"/>
      <c r="K568" s="121"/>
      <c r="L568" s="121"/>
      <c r="M568" s="121"/>
      <c r="N568" s="121"/>
      <c r="O568" s="121"/>
      <c r="P568" s="121"/>
      <c r="Q568" s="121"/>
      <c r="R568" s="121"/>
      <c r="S568" s="121"/>
      <c r="T568" s="121"/>
      <c r="U568" s="121"/>
      <c r="V568" s="121"/>
      <c r="W568" s="121"/>
      <c r="X568" s="121"/>
      <c r="Y568" s="121"/>
      <c r="Z568" s="121"/>
      <c r="AA568" s="121"/>
      <c r="AB568" s="121"/>
      <c r="AC568" s="121"/>
      <c r="AD568" s="121"/>
      <c r="AE568" s="121"/>
      <c r="AF568" s="121"/>
      <c r="AG568" s="121"/>
      <c r="AH568" s="121"/>
      <c r="AI568" s="121"/>
      <c r="AJ568" s="121"/>
      <c r="AK568" s="121"/>
      <c r="AL568" s="121"/>
      <c r="AM568" s="121"/>
      <c r="AN568" s="121"/>
      <c r="AO568" s="121"/>
    </row>
    <row r="569" spans="1:41" ht="12.75" customHeight="1" x14ac:dyDescent="0.2">
      <c r="A569" s="121"/>
      <c r="B569" s="121"/>
      <c r="C569" s="121"/>
      <c r="D569" s="121"/>
      <c r="E569" s="121"/>
      <c r="F569" s="121"/>
      <c r="G569" s="121"/>
      <c r="H569" s="121"/>
      <c r="I569" s="121"/>
      <c r="J569" s="121"/>
      <c r="K569" s="121"/>
      <c r="L569" s="121"/>
      <c r="M569" s="121"/>
      <c r="N569" s="121"/>
      <c r="O569" s="121"/>
      <c r="P569" s="121"/>
      <c r="Q569" s="121"/>
      <c r="R569" s="121"/>
      <c r="S569" s="121"/>
      <c r="T569" s="121"/>
      <c r="U569" s="121"/>
      <c r="V569" s="121"/>
      <c r="W569" s="121"/>
      <c r="X569" s="121"/>
      <c r="Y569" s="121"/>
      <c r="Z569" s="121"/>
      <c r="AA569" s="121"/>
      <c r="AB569" s="121"/>
      <c r="AC569" s="121"/>
      <c r="AD569" s="121"/>
      <c r="AE569" s="121"/>
      <c r="AF569" s="121"/>
      <c r="AG569" s="121"/>
      <c r="AH569" s="121"/>
      <c r="AI569" s="121"/>
      <c r="AJ569" s="121"/>
      <c r="AK569" s="121"/>
      <c r="AL569" s="121"/>
      <c r="AM569" s="121"/>
      <c r="AN569" s="121"/>
      <c r="AO569" s="121"/>
    </row>
    <row r="570" spans="1:41" ht="12.75" customHeight="1" x14ac:dyDescent="0.2">
      <c r="A570" s="121"/>
      <c r="B570" s="121"/>
      <c r="C570" s="121"/>
      <c r="D570" s="121"/>
      <c r="E570" s="121"/>
      <c r="F570" s="121"/>
      <c r="G570" s="121"/>
      <c r="H570" s="121"/>
      <c r="I570" s="121"/>
      <c r="J570" s="121"/>
      <c r="K570" s="121"/>
      <c r="L570" s="121"/>
      <c r="M570" s="121"/>
      <c r="N570" s="121"/>
      <c r="O570" s="121"/>
      <c r="P570" s="121"/>
      <c r="Q570" s="121"/>
      <c r="R570" s="121"/>
      <c r="S570" s="121"/>
      <c r="T570" s="121"/>
      <c r="U570" s="121"/>
      <c r="V570" s="121"/>
      <c r="W570" s="121"/>
      <c r="X570" s="121"/>
      <c r="Y570" s="121"/>
      <c r="Z570" s="121"/>
      <c r="AA570" s="121"/>
      <c r="AB570" s="121"/>
      <c r="AC570" s="121"/>
      <c r="AD570" s="121"/>
      <c r="AE570" s="121"/>
      <c r="AF570" s="121"/>
      <c r="AG570" s="121"/>
      <c r="AH570" s="121"/>
      <c r="AI570" s="121"/>
      <c r="AJ570" s="121"/>
      <c r="AK570" s="121"/>
      <c r="AL570" s="121"/>
      <c r="AM570" s="121"/>
      <c r="AN570" s="121"/>
      <c r="AO570" s="121"/>
    </row>
    <row r="571" spans="1:41" ht="12.75" customHeight="1" x14ac:dyDescent="0.2">
      <c r="A571" s="121"/>
      <c r="B571" s="121"/>
      <c r="C571" s="121"/>
      <c r="D571" s="121"/>
      <c r="E571" s="121"/>
      <c r="F571" s="121"/>
      <c r="G571" s="121"/>
      <c r="H571" s="121"/>
      <c r="I571" s="121"/>
      <c r="J571" s="121"/>
      <c r="K571" s="121"/>
      <c r="L571" s="121"/>
      <c r="M571" s="121"/>
      <c r="N571" s="121"/>
      <c r="O571" s="121"/>
      <c r="P571" s="121"/>
      <c r="Q571" s="121"/>
      <c r="R571" s="121"/>
      <c r="S571" s="121"/>
      <c r="T571" s="121"/>
      <c r="U571" s="121"/>
      <c r="V571" s="121"/>
      <c r="W571" s="121"/>
      <c r="X571" s="121"/>
      <c r="Y571" s="121"/>
      <c r="Z571" s="121"/>
      <c r="AA571" s="121"/>
      <c r="AB571" s="121"/>
      <c r="AC571" s="121"/>
      <c r="AD571" s="121"/>
      <c r="AE571" s="121"/>
      <c r="AF571" s="121"/>
      <c r="AG571" s="121"/>
      <c r="AH571" s="121"/>
      <c r="AI571" s="121"/>
      <c r="AJ571" s="121"/>
      <c r="AK571" s="121"/>
      <c r="AL571" s="121"/>
      <c r="AM571" s="121"/>
      <c r="AN571" s="121"/>
      <c r="AO571" s="121"/>
    </row>
    <row r="572" spans="1:41" ht="12.75" customHeight="1" x14ac:dyDescent="0.2">
      <c r="A572" s="121"/>
      <c r="B572" s="121"/>
      <c r="C572" s="121"/>
      <c r="D572" s="121"/>
      <c r="E572" s="121"/>
      <c r="F572" s="121"/>
      <c r="G572" s="121"/>
      <c r="H572" s="121"/>
      <c r="I572" s="121"/>
      <c r="J572" s="121"/>
      <c r="K572" s="121"/>
      <c r="L572" s="121"/>
      <c r="M572" s="121"/>
      <c r="N572" s="121"/>
      <c r="O572" s="121"/>
      <c r="P572" s="121"/>
      <c r="Q572" s="121"/>
      <c r="R572" s="121"/>
      <c r="S572" s="121"/>
      <c r="T572" s="121"/>
      <c r="U572" s="121"/>
      <c r="V572" s="121"/>
      <c r="W572" s="121"/>
      <c r="X572" s="121"/>
      <c r="Y572" s="121"/>
      <c r="Z572" s="121"/>
      <c r="AA572" s="121"/>
      <c r="AB572" s="121"/>
      <c r="AC572" s="121"/>
      <c r="AD572" s="121"/>
      <c r="AE572" s="121"/>
      <c r="AF572" s="121"/>
      <c r="AG572" s="121"/>
      <c r="AH572" s="121"/>
      <c r="AI572" s="121"/>
      <c r="AJ572" s="121"/>
      <c r="AK572" s="121"/>
      <c r="AL572" s="121"/>
      <c r="AM572" s="121"/>
      <c r="AN572" s="121"/>
      <c r="AO572" s="121"/>
    </row>
    <row r="573" spans="1:41" ht="12.75" customHeight="1" x14ac:dyDescent="0.2">
      <c r="A573" s="121"/>
      <c r="B573" s="121"/>
      <c r="C573" s="121"/>
      <c r="D573" s="121"/>
      <c r="E573" s="121"/>
      <c r="F573" s="121"/>
      <c r="G573" s="121"/>
      <c r="H573" s="121"/>
      <c r="I573" s="121"/>
      <c r="J573" s="121"/>
      <c r="K573" s="121"/>
      <c r="L573" s="121"/>
      <c r="M573" s="121"/>
      <c r="N573" s="121"/>
      <c r="O573" s="121"/>
      <c r="P573" s="121"/>
      <c r="Q573" s="121"/>
      <c r="R573" s="121"/>
      <c r="S573" s="121"/>
      <c r="T573" s="121"/>
      <c r="U573" s="121"/>
      <c r="V573" s="121"/>
      <c r="W573" s="121"/>
      <c r="X573" s="121"/>
      <c r="Y573" s="121"/>
      <c r="Z573" s="121"/>
      <c r="AA573" s="121"/>
      <c r="AB573" s="121"/>
      <c r="AC573" s="121"/>
      <c r="AD573" s="121"/>
      <c r="AE573" s="121"/>
      <c r="AF573" s="121"/>
      <c r="AG573" s="121"/>
      <c r="AH573" s="121"/>
      <c r="AI573" s="121"/>
      <c r="AJ573" s="121"/>
      <c r="AK573" s="121"/>
      <c r="AL573" s="121"/>
      <c r="AM573" s="121"/>
      <c r="AN573" s="121"/>
      <c r="AO573" s="121"/>
    </row>
    <row r="574" spans="1:41" ht="12.75" customHeight="1" x14ac:dyDescent="0.2">
      <c r="A574" s="121"/>
      <c r="B574" s="121"/>
      <c r="C574" s="121"/>
      <c r="D574" s="121"/>
      <c r="E574" s="121"/>
      <c r="F574" s="121"/>
      <c r="G574" s="121"/>
      <c r="H574" s="121"/>
      <c r="I574" s="121"/>
      <c r="J574" s="121"/>
      <c r="K574" s="121"/>
      <c r="L574" s="121"/>
      <c r="M574" s="121"/>
      <c r="N574" s="121"/>
      <c r="O574" s="121"/>
      <c r="P574" s="121"/>
      <c r="Q574" s="121"/>
      <c r="R574" s="121"/>
      <c r="S574" s="121"/>
      <c r="T574" s="121"/>
      <c r="U574" s="121"/>
      <c r="V574" s="121"/>
      <c r="W574" s="121"/>
      <c r="X574" s="121"/>
      <c r="Y574" s="121"/>
      <c r="Z574" s="121"/>
      <c r="AA574" s="121"/>
      <c r="AB574" s="121"/>
      <c r="AC574" s="121"/>
      <c r="AD574" s="121"/>
      <c r="AE574" s="121"/>
      <c r="AF574" s="121"/>
      <c r="AG574" s="121"/>
      <c r="AH574" s="121"/>
      <c r="AI574" s="121"/>
      <c r="AJ574" s="121"/>
      <c r="AK574" s="121"/>
      <c r="AL574" s="121"/>
      <c r="AM574" s="121"/>
      <c r="AN574" s="121"/>
      <c r="AO574" s="121"/>
    </row>
    <row r="575" spans="1:41" ht="12.75" customHeight="1" x14ac:dyDescent="0.2">
      <c r="A575" s="121"/>
      <c r="B575" s="121"/>
      <c r="C575" s="121"/>
      <c r="D575" s="121"/>
      <c r="E575" s="121"/>
      <c r="F575" s="121"/>
      <c r="G575" s="121"/>
      <c r="H575" s="121"/>
      <c r="I575" s="121"/>
      <c r="J575" s="121"/>
      <c r="K575" s="121"/>
      <c r="L575" s="121"/>
      <c r="M575" s="121"/>
      <c r="N575" s="121"/>
      <c r="O575" s="121"/>
      <c r="P575" s="121"/>
      <c r="Q575" s="121"/>
      <c r="R575" s="121"/>
      <c r="S575" s="121"/>
      <c r="T575" s="121"/>
      <c r="U575" s="121"/>
      <c r="V575" s="121"/>
      <c r="W575" s="121"/>
      <c r="X575" s="121"/>
      <c r="Y575" s="121"/>
      <c r="Z575" s="121"/>
      <c r="AA575" s="121"/>
      <c r="AB575" s="121"/>
      <c r="AC575" s="121"/>
      <c r="AD575" s="121"/>
      <c r="AE575" s="121"/>
      <c r="AF575" s="121"/>
      <c r="AG575" s="121"/>
      <c r="AH575" s="121"/>
      <c r="AI575" s="121"/>
      <c r="AJ575" s="121"/>
      <c r="AK575" s="121"/>
      <c r="AL575" s="121"/>
      <c r="AM575" s="121"/>
      <c r="AN575" s="121"/>
      <c r="AO575" s="121"/>
    </row>
    <row r="576" spans="1:41" ht="12.75" customHeight="1" x14ac:dyDescent="0.2">
      <c r="A576" s="121"/>
      <c r="B576" s="121"/>
      <c r="C576" s="121"/>
      <c r="D576" s="121"/>
      <c r="E576" s="121"/>
      <c r="F576" s="121"/>
      <c r="G576" s="121"/>
      <c r="H576" s="121"/>
      <c r="I576" s="121"/>
      <c r="J576" s="121"/>
      <c r="K576" s="121"/>
      <c r="L576" s="121"/>
      <c r="M576" s="121"/>
      <c r="N576" s="121"/>
      <c r="O576" s="121"/>
      <c r="P576" s="121"/>
      <c r="Q576" s="121"/>
      <c r="R576" s="121"/>
      <c r="S576" s="121"/>
      <c r="T576" s="121"/>
      <c r="U576" s="121"/>
      <c r="V576" s="121"/>
      <c r="W576" s="121"/>
      <c r="X576" s="121"/>
      <c r="Y576" s="121"/>
      <c r="Z576" s="121"/>
      <c r="AA576" s="121"/>
      <c r="AB576" s="121"/>
      <c r="AC576" s="121"/>
      <c r="AD576" s="121"/>
      <c r="AE576" s="121"/>
      <c r="AF576" s="121"/>
      <c r="AG576" s="121"/>
      <c r="AH576" s="121"/>
      <c r="AI576" s="121"/>
      <c r="AJ576" s="121"/>
      <c r="AK576" s="121"/>
      <c r="AL576" s="121"/>
      <c r="AM576" s="121"/>
      <c r="AN576" s="121"/>
      <c r="AO576" s="121"/>
    </row>
    <row r="577" spans="1:41" ht="12.75" customHeight="1" x14ac:dyDescent="0.2">
      <c r="A577" s="121"/>
      <c r="B577" s="121"/>
      <c r="C577" s="121"/>
      <c r="D577" s="121"/>
      <c r="E577" s="121"/>
      <c r="F577" s="121"/>
      <c r="G577" s="121"/>
      <c r="H577" s="121"/>
      <c r="I577" s="121"/>
      <c r="J577" s="121"/>
      <c r="K577" s="121"/>
      <c r="L577" s="121"/>
      <c r="M577" s="121"/>
      <c r="N577" s="121"/>
      <c r="O577" s="121"/>
      <c r="P577" s="121"/>
      <c r="Q577" s="121"/>
      <c r="R577" s="121"/>
      <c r="S577" s="121"/>
      <c r="T577" s="121"/>
      <c r="U577" s="121"/>
      <c r="V577" s="121"/>
      <c r="W577" s="121"/>
      <c r="X577" s="121"/>
      <c r="Y577" s="121"/>
      <c r="Z577" s="121"/>
      <c r="AA577" s="121"/>
      <c r="AB577" s="121"/>
      <c r="AC577" s="121"/>
      <c r="AD577" s="121"/>
      <c r="AE577" s="121"/>
      <c r="AF577" s="121"/>
      <c r="AG577" s="121"/>
      <c r="AH577" s="121"/>
      <c r="AI577" s="121"/>
      <c r="AJ577" s="121"/>
      <c r="AK577" s="121"/>
      <c r="AL577" s="121"/>
      <c r="AM577" s="121"/>
      <c r="AN577" s="121"/>
      <c r="AO577" s="121"/>
    </row>
    <row r="578" spans="1:41" ht="12.75" customHeight="1" x14ac:dyDescent="0.2">
      <c r="A578" s="121"/>
      <c r="B578" s="121"/>
      <c r="C578" s="121"/>
      <c r="D578" s="121"/>
      <c r="E578" s="121"/>
      <c r="F578" s="121"/>
      <c r="G578" s="121"/>
      <c r="H578" s="121"/>
      <c r="I578" s="121"/>
      <c r="J578" s="121"/>
      <c r="K578" s="121"/>
      <c r="L578" s="121"/>
      <c r="M578" s="121"/>
      <c r="N578" s="121"/>
      <c r="O578" s="121"/>
      <c r="P578" s="121"/>
      <c r="Q578" s="121"/>
      <c r="R578" s="121"/>
      <c r="S578" s="121"/>
      <c r="T578" s="121"/>
      <c r="U578" s="121"/>
      <c r="V578" s="121"/>
      <c r="W578" s="121"/>
      <c r="X578" s="121"/>
      <c r="Y578" s="121"/>
      <c r="Z578" s="121"/>
      <c r="AA578" s="121"/>
      <c r="AB578" s="121"/>
      <c r="AC578" s="121"/>
      <c r="AD578" s="121"/>
      <c r="AE578" s="121"/>
      <c r="AF578" s="121"/>
      <c r="AG578" s="121"/>
      <c r="AH578" s="121"/>
      <c r="AI578" s="121"/>
      <c r="AJ578" s="121"/>
      <c r="AK578" s="121"/>
      <c r="AL578" s="121"/>
      <c r="AM578" s="121"/>
      <c r="AN578" s="121"/>
      <c r="AO578" s="121"/>
    </row>
    <row r="579" spans="1:41" ht="12.75" customHeight="1" x14ac:dyDescent="0.2">
      <c r="A579" s="121"/>
      <c r="B579" s="121"/>
      <c r="C579" s="121"/>
      <c r="D579" s="121"/>
      <c r="E579" s="121"/>
      <c r="F579" s="121"/>
      <c r="G579" s="121"/>
      <c r="H579" s="121"/>
      <c r="I579" s="121"/>
      <c r="J579" s="121"/>
      <c r="K579" s="121"/>
      <c r="L579" s="121"/>
      <c r="M579" s="121"/>
      <c r="N579" s="121"/>
      <c r="O579" s="121"/>
      <c r="P579" s="121"/>
      <c r="Q579" s="121"/>
      <c r="R579" s="121"/>
      <c r="S579" s="121"/>
      <c r="T579" s="121"/>
      <c r="U579" s="121"/>
      <c r="V579" s="121"/>
      <c r="W579" s="121"/>
      <c r="X579" s="121"/>
      <c r="Y579" s="121"/>
      <c r="Z579" s="121"/>
      <c r="AA579" s="121"/>
      <c r="AB579" s="121"/>
      <c r="AC579" s="121"/>
      <c r="AD579" s="121"/>
      <c r="AE579" s="121"/>
      <c r="AF579" s="121"/>
      <c r="AG579" s="121"/>
      <c r="AH579" s="121"/>
      <c r="AI579" s="121"/>
      <c r="AJ579" s="121"/>
      <c r="AK579" s="121"/>
      <c r="AL579" s="121"/>
      <c r="AM579" s="121"/>
      <c r="AN579" s="121"/>
      <c r="AO579" s="121"/>
    </row>
    <row r="580" spans="1:41" ht="12.75" customHeight="1" x14ac:dyDescent="0.2">
      <c r="A580" s="121"/>
      <c r="B580" s="121"/>
      <c r="C580" s="121"/>
      <c r="D580" s="121"/>
      <c r="E580" s="121"/>
      <c r="F580" s="121"/>
      <c r="G580" s="121"/>
      <c r="H580" s="121"/>
      <c r="I580" s="121"/>
      <c r="J580" s="121"/>
      <c r="K580" s="121"/>
      <c r="L580" s="121"/>
      <c r="M580" s="121"/>
      <c r="N580" s="121"/>
      <c r="O580" s="121"/>
      <c r="P580" s="121"/>
      <c r="Q580" s="121"/>
      <c r="R580" s="121"/>
      <c r="S580" s="121"/>
      <c r="T580" s="121"/>
      <c r="U580" s="121"/>
      <c r="V580" s="121"/>
      <c r="W580" s="121"/>
      <c r="X580" s="121"/>
      <c r="Y580" s="121"/>
      <c r="Z580" s="121"/>
      <c r="AA580" s="121"/>
      <c r="AB580" s="121"/>
      <c r="AC580" s="121"/>
      <c r="AD580" s="121"/>
      <c r="AE580" s="121"/>
      <c r="AF580" s="121"/>
      <c r="AG580" s="121"/>
      <c r="AH580" s="121"/>
      <c r="AI580" s="121"/>
      <c r="AJ580" s="121"/>
      <c r="AK580" s="121"/>
      <c r="AL580" s="121"/>
      <c r="AM580" s="121"/>
      <c r="AN580" s="121"/>
      <c r="AO580" s="121"/>
    </row>
    <row r="581" spans="1:41" ht="12.75" customHeight="1" x14ac:dyDescent="0.2">
      <c r="A581" s="121"/>
      <c r="B581" s="121"/>
      <c r="C581" s="121"/>
      <c r="D581" s="121"/>
      <c r="E581" s="121"/>
      <c r="F581" s="121"/>
      <c r="G581" s="121"/>
      <c r="H581" s="121"/>
      <c r="I581" s="121"/>
      <c r="J581" s="121"/>
      <c r="K581" s="121"/>
      <c r="L581" s="121"/>
      <c r="M581" s="121"/>
      <c r="N581" s="121"/>
      <c r="O581" s="121"/>
      <c r="P581" s="121"/>
      <c r="Q581" s="121"/>
      <c r="R581" s="121"/>
      <c r="S581" s="121"/>
      <c r="T581" s="121"/>
      <c r="U581" s="121"/>
      <c r="V581" s="121"/>
      <c r="W581" s="121"/>
      <c r="X581" s="121"/>
      <c r="Y581" s="121"/>
      <c r="Z581" s="121"/>
      <c r="AA581" s="121"/>
      <c r="AB581" s="121"/>
      <c r="AC581" s="121"/>
      <c r="AD581" s="121"/>
      <c r="AE581" s="121"/>
      <c r="AF581" s="121"/>
      <c r="AG581" s="121"/>
      <c r="AH581" s="121"/>
      <c r="AI581" s="121"/>
      <c r="AJ581" s="121"/>
      <c r="AK581" s="121"/>
      <c r="AL581" s="121"/>
      <c r="AM581" s="121"/>
      <c r="AN581" s="121"/>
      <c r="AO581" s="121"/>
    </row>
    <row r="582" spans="1:41" ht="12.75" customHeight="1" x14ac:dyDescent="0.2">
      <c r="A582" s="121"/>
      <c r="B582" s="121"/>
      <c r="C582" s="121"/>
      <c r="D582" s="121"/>
      <c r="E582" s="121"/>
      <c r="F582" s="121"/>
      <c r="G582" s="121"/>
      <c r="H582" s="121"/>
      <c r="I582" s="121"/>
      <c r="J582" s="121"/>
      <c r="K582" s="121"/>
      <c r="L582" s="121"/>
      <c r="M582" s="121"/>
      <c r="N582" s="121"/>
      <c r="O582" s="121"/>
      <c r="P582" s="121"/>
      <c r="Q582" s="121"/>
      <c r="R582" s="121"/>
      <c r="S582" s="121"/>
      <c r="T582" s="121"/>
      <c r="U582" s="121"/>
      <c r="V582" s="121"/>
      <c r="W582" s="121"/>
      <c r="X582" s="121"/>
      <c r="Y582" s="121"/>
      <c r="Z582" s="121"/>
      <c r="AA582" s="121"/>
      <c r="AB582" s="121"/>
      <c r="AC582" s="121"/>
      <c r="AD582" s="121"/>
      <c r="AE582" s="121"/>
      <c r="AF582" s="121"/>
      <c r="AG582" s="121"/>
      <c r="AH582" s="121"/>
      <c r="AI582" s="121"/>
      <c r="AJ582" s="121"/>
      <c r="AK582" s="121"/>
      <c r="AL582" s="121"/>
      <c r="AM582" s="121"/>
      <c r="AN582" s="121"/>
      <c r="AO582" s="121"/>
    </row>
    <row r="583" spans="1:41" ht="12.75" customHeight="1" x14ac:dyDescent="0.2">
      <c r="A583" s="121"/>
      <c r="B583" s="121"/>
      <c r="C583" s="121"/>
      <c r="D583" s="121"/>
      <c r="E583" s="121"/>
      <c r="F583" s="121"/>
      <c r="G583" s="121"/>
      <c r="H583" s="121"/>
      <c r="I583" s="121"/>
      <c r="J583" s="121"/>
      <c r="K583" s="121"/>
      <c r="L583" s="121"/>
      <c r="M583" s="121"/>
      <c r="N583" s="121"/>
      <c r="O583" s="121"/>
      <c r="P583" s="121"/>
      <c r="Q583" s="121"/>
      <c r="R583" s="121"/>
      <c r="S583" s="121"/>
      <c r="T583" s="121"/>
      <c r="U583" s="121"/>
      <c r="V583" s="121"/>
      <c r="W583" s="121"/>
      <c r="X583" s="121"/>
      <c r="Y583" s="121"/>
      <c r="Z583" s="121"/>
      <c r="AA583" s="121"/>
      <c r="AB583" s="121"/>
      <c r="AC583" s="121"/>
      <c r="AD583" s="121"/>
      <c r="AE583" s="121"/>
      <c r="AF583" s="121"/>
      <c r="AG583" s="121"/>
      <c r="AH583" s="121"/>
      <c r="AI583" s="121"/>
      <c r="AJ583" s="121"/>
      <c r="AK583" s="121"/>
      <c r="AL583" s="121"/>
      <c r="AM583" s="121"/>
      <c r="AN583" s="121"/>
      <c r="AO583" s="121"/>
    </row>
    <row r="584" spans="1:41" ht="12.75" customHeight="1" x14ac:dyDescent="0.2">
      <c r="A584" s="121"/>
      <c r="B584" s="121"/>
      <c r="C584" s="121"/>
      <c r="D584" s="121"/>
      <c r="E584" s="121"/>
      <c r="F584" s="121"/>
      <c r="G584" s="121"/>
      <c r="H584" s="121"/>
      <c r="I584" s="121"/>
      <c r="J584" s="121"/>
      <c r="K584" s="121"/>
      <c r="L584" s="121"/>
      <c r="M584" s="121"/>
      <c r="N584" s="121"/>
      <c r="O584" s="121"/>
      <c r="P584" s="121"/>
      <c r="Q584" s="121"/>
      <c r="R584" s="121"/>
      <c r="S584" s="121"/>
      <c r="T584" s="121"/>
      <c r="U584" s="121"/>
      <c r="V584" s="121"/>
      <c r="W584" s="121"/>
      <c r="X584" s="121"/>
      <c r="Y584" s="121"/>
      <c r="Z584" s="121"/>
      <c r="AA584" s="121"/>
      <c r="AB584" s="121"/>
      <c r="AC584" s="121"/>
      <c r="AD584" s="121"/>
      <c r="AE584" s="121"/>
      <c r="AF584" s="121"/>
      <c r="AG584" s="121"/>
      <c r="AH584" s="121"/>
      <c r="AI584" s="121"/>
      <c r="AJ584" s="121"/>
      <c r="AK584" s="121"/>
      <c r="AL584" s="121"/>
      <c r="AM584" s="121"/>
      <c r="AN584" s="121"/>
      <c r="AO584" s="121"/>
    </row>
    <row r="585" spans="1:41" ht="12.75" customHeight="1" x14ac:dyDescent="0.2">
      <c r="A585" s="121"/>
      <c r="B585" s="121"/>
      <c r="C585" s="121"/>
      <c r="D585" s="121"/>
      <c r="E585" s="121"/>
      <c r="F585" s="121"/>
      <c r="G585" s="121"/>
      <c r="H585" s="121"/>
      <c r="I585" s="121"/>
      <c r="J585" s="121"/>
      <c r="K585" s="121"/>
      <c r="L585" s="121"/>
      <c r="M585" s="121"/>
      <c r="N585" s="121"/>
      <c r="O585" s="121"/>
      <c r="P585" s="121"/>
      <c r="Q585" s="121"/>
      <c r="R585" s="121"/>
      <c r="S585" s="121"/>
      <c r="T585" s="121"/>
      <c r="U585" s="121"/>
      <c r="V585" s="121"/>
      <c r="W585" s="121"/>
      <c r="X585" s="121"/>
      <c r="Y585" s="121"/>
      <c r="Z585" s="121"/>
      <c r="AA585" s="121"/>
      <c r="AB585" s="121"/>
      <c r="AC585" s="121"/>
      <c r="AD585" s="121"/>
      <c r="AE585" s="121"/>
      <c r="AF585" s="121"/>
      <c r="AG585" s="121"/>
      <c r="AH585" s="121"/>
      <c r="AI585" s="121"/>
      <c r="AJ585" s="121"/>
      <c r="AK585" s="121"/>
      <c r="AL585" s="121"/>
      <c r="AM585" s="121"/>
      <c r="AN585" s="121"/>
      <c r="AO585" s="121"/>
    </row>
    <row r="586" spans="1:41" ht="12.75" customHeight="1" x14ac:dyDescent="0.2">
      <c r="A586" s="121"/>
      <c r="B586" s="121"/>
      <c r="C586" s="121"/>
      <c r="D586" s="121"/>
      <c r="E586" s="121"/>
      <c r="F586" s="121"/>
      <c r="G586" s="121"/>
      <c r="H586" s="121"/>
      <c r="I586" s="121"/>
      <c r="J586" s="121"/>
      <c r="K586" s="121"/>
      <c r="L586" s="121"/>
      <c r="M586" s="121"/>
      <c r="N586" s="121"/>
      <c r="O586" s="121"/>
      <c r="P586" s="121"/>
      <c r="Q586" s="121"/>
      <c r="R586" s="121"/>
      <c r="S586" s="121"/>
      <c r="T586" s="121"/>
      <c r="U586" s="121"/>
      <c r="V586" s="121"/>
      <c r="W586" s="121"/>
      <c r="X586" s="121"/>
      <c r="Y586" s="121"/>
      <c r="Z586" s="121"/>
      <c r="AA586" s="121"/>
      <c r="AB586" s="121"/>
      <c r="AC586" s="121"/>
      <c r="AD586" s="121"/>
      <c r="AE586" s="121"/>
      <c r="AF586" s="121"/>
      <c r="AG586" s="121"/>
      <c r="AH586" s="121"/>
      <c r="AI586" s="121"/>
      <c r="AJ586" s="121"/>
      <c r="AK586" s="121"/>
      <c r="AL586" s="121"/>
      <c r="AM586" s="121"/>
      <c r="AN586" s="121"/>
      <c r="AO586" s="121"/>
    </row>
    <row r="587" spans="1:41" ht="12.75" customHeight="1" x14ac:dyDescent="0.2">
      <c r="A587" s="121"/>
      <c r="B587" s="121"/>
      <c r="C587" s="121"/>
      <c r="D587" s="121"/>
      <c r="E587" s="121"/>
      <c r="F587" s="121"/>
      <c r="G587" s="121"/>
      <c r="H587" s="121"/>
      <c r="I587" s="121"/>
      <c r="J587" s="121"/>
      <c r="K587" s="121"/>
      <c r="L587" s="121"/>
      <c r="M587" s="121"/>
      <c r="N587" s="121"/>
      <c r="O587" s="121"/>
      <c r="P587" s="121"/>
      <c r="Q587" s="121"/>
      <c r="R587" s="121"/>
      <c r="S587" s="121"/>
      <c r="T587" s="121"/>
      <c r="U587" s="121"/>
      <c r="V587" s="121"/>
      <c r="W587" s="121"/>
      <c r="X587" s="121"/>
      <c r="Y587" s="121"/>
      <c r="Z587" s="121"/>
      <c r="AA587" s="121"/>
      <c r="AB587" s="121"/>
      <c r="AC587" s="121"/>
      <c r="AD587" s="121"/>
      <c r="AE587" s="121"/>
      <c r="AF587" s="121"/>
      <c r="AG587" s="121"/>
      <c r="AH587" s="121"/>
      <c r="AI587" s="121"/>
      <c r="AJ587" s="121"/>
      <c r="AK587" s="121"/>
      <c r="AL587" s="121"/>
      <c r="AM587" s="121"/>
      <c r="AN587" s="121"/>
      <c r="AO587" s="121"/>
    </row>
    <row r="588" spans="1:41" ht="12.75" customHeight="1" x14ac:dyDescent="0.2">
      <c r="A588" s="121"/>
      <c r="B588" s="121"/>
      <c r="C588" s="121"/>
      <c r="D588" s="121"/>
      <c r="E588" s="121"/>
      <c r="F588" s="121"/>
      <c r="G588" s="121"/>
      <c r="H588" s="121"/>
      <c r="I588" s="121"/>
      <c r="J588" s="121"/>
      <c r="K588" s="121"/>
      <c r="L588" s="121"/>
      <c r="M588" s="121"/>
      <c r="N588" s="121"/>
      <c r="O588" s="121"/>
      <c r="P588" s="121"/>
      <c r="Q588" s="121"/>
      <c r="R588" s="121"/>
      <c r="S588" s="121"/>
      <c r="T588" s="121"/>
      <c r="U588" s="121"/>
      <c r="V588" s="121"/>
      <c r="W588" s="121"/>
      <c r="X588" s="121"/>
      <c r="Y588" s="121"/>
      <c r="Z588" s="121"/>
      <c r="AA588" s="121"/>
      <c r="AB588" s="121"/>
      <c r="AC588" s="121"/>
      <c r="AD588" s="121"/>
      <c r="AE588" s="121"/>
      <c r="AF588" s="121"/>
      <c r="AG588" s="121"/>
      <c r="AH588" s="121"/>
      <c r="AI588" s="121"/>
      <c r="AJ588" s="121"/>
      <c r="AK588" s="121"/>
      <c r="AL588" s="121"/>
      <c r="AM588" s="121"/>
      <c r="AN588" s="121"/>
      <c r="AO588" s="121"/>
    </row>
    <row r="589" spans="1:41" ht="12.75" customHeight="1" x14ac:dyDescent="0.2">
      <c r="A589" s="121"/>
      <c r="B589" s="121"/>
      <c r="C589" s="121"/>
      <c r="D589" s="121"/>
      <c r="E589" s="121"/>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row>
    <row r="590" spans="1:41" ht="12.75" customHeight="1" x14ac:dyDescent="0.2">
      <c r="A590" s="121"/>
      <c r="B590" s="121"/>
      <c r="C590" s="121"/>
      <c r="D590" s="121"/>
      <c r="E590" s="121"/>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row>
    <row r="591" spans="1:41" ht="12.75" customHeight="1" x14ac:dyDescent="0.2">
      <c r="A591" s="121"/>
      <c r="B591" s="121"/>
      <c r="C591" s="121"/>
      <c r="D591" s="121"/>
      <c r="E591" s="121"/>
      <c r="F591" s="121"/>
      <c r="G591" s="121"/>
      <c r="H591" s="121"/>
      <c r="I591" s="121"/>
      <c r="J591" s="121"/>
      <c r="K591" s="121"/>
      <c r="L591" s="121"/>
      <c r="M591" s="121"/>
      <c r="N591" s="121"/>
      <c r="O591" s="121"/>
      <c r="P591" s="121"/>
      <c r="Q591" s="121"/>
      <c r="R591" s="121"/>
      <c r="S591" s="121"/>
      <c r="T591" s="121"/>
      <c r="U591" s="121"/>
      <c r="V591" s="121"/>
      <c r="W591" s="121"/>
      <c r="X591" s="121"/>
      <c r="Y591" s="121"/>
      <c r="Z591" s="121"/>
      <c r="AA591" s="121"/>
      <c r="AB591" s="121"/>
      <c r="AC591" s="121"/>
      <c r="AD591" s="121"/>
      <c r="AE591" s="121"/>
      <c r="AF591" s="121"/>
      <c r="AG591" s="121"/>
      <c r="AH591" s="121"/>
      <c r="AI591" s="121"/>
      <c r="AJ591" s="121"/>
      <c r="AK591" s="121"/>
      <c r="AL591" s="121"/>
      <c r="AM591" s="121"/>
      <c r="AN591" s="121"/>
      <c r="AO591" s="121"/>
    </row>
    <row r="592" spans="1:41" ht="12.75" customHeight="1" x14ac:dyDescent="0.2">
      <c r="A592" s="121"/>
      <c r="B592" s="121"/>
      <c r="C592" s="121"/>
      <c r="D592" s="121"/>
      <c r="E592" s="121"/>
      <c r="F592" s="121"/>
      <c r="G592" s="121"/>
      <c r="H592" s="121"/>
      <c r="I592" s="121"/>
      <c r="J592" s="121"/>
      <c r="K592" s="121"/>
      <c r="L592" s="121"/>
      <c r="M592" s="121"/>
      <c r="N592" s="121"/>
      <c r="O592" s="121"/>
      <c r="P592" s="121"/>
      <c r="Q592" s="121"/>
      <c r="R592" s="121"/>
      <c r="S592" s="121"/>
      <c r="T592" s="121"/>
      <c r="U592" s="121"/>
      <c r="V592" s="121"/>
      <c r="W592" s="121"/>
      <c r="X592" s="121"/>
      <c r="Y592" s="121"/>
      <c r="Z592" s="121"/>
      <c r="AA592" s="121"/>
      <c r="AB592" s="121"/>
      <c r="AC592" s="121"/>
      <c r="AD592" s="121"/>
      <c r="AE592" s="121"/>
      <c r="AF592" s="121"/>
      <c r="AG592" s="121"/>
      <c r="AH592" s="121"/>
      <c r="AI592" s="121"/>
      <c r="AJ592" s="121"/>
      <c r="AK592" s="121"/>
      <c r="AL592" s="121"/>
      <c r="AM592" s="121"/>
      <c r="AN592" s="121"/>
      <c r="AO592" s="121"/>
    </row>
    <row r="593" spans="1:41" ht="12.75" customHeight="1" x14ac:dyDescent="0.2">
      <c r="A593" s="121"/>
      <c r="B593" s="121"/>
      <c r="C593" s="121"/>
      <c r="D593" s="121"/>
      <c r="E593" s="121"/>
      <c r="F593" s="121"/>
      <c r="G593" s="121"/>
      <c r="H593" s="121"/>
      <c r="I593" s="121"/>
      <c r="J593" s="121"/>
      <c r="K593" s="121"/>
      <c r="L593" s="121"/>
      <c r="M593" s="121"/>
      <c r="N593" s="121"/>
      <c r="O593" s="121"/>
      <c r="P593" s="121"/>
      <c r="Q593" s="121"/>
      <c r="R593" s="121"/>
      <c r="S593" s="121"/>
      <c r="T593" s="121"/>
      <c r="U593" s="121"/>
      <c r="V593" s="121"/>
      <c r="W593" s="121"/>
      <c r="X593" s="121"/>
      <c r="Y593" s="121"/>
      <c r="Z593" s="121"/>
      <c r="AA593" s="121"/>
      <c r="AB593" s="121"/>
      <c r="AC593" s="121"/>
      <c r="AD593" s="121"/>
      <c r="AE593" s="121"/>
      <c r="AF593" s="121"/>
      <c r="AG593" s="121"/>
      <c r="AH593" s="121"/>
      <c r="AI593" s="121"/>
      <c r="AJ593" s="121"/>
      <c r="AK593" s="121"/>
      <c r="AL593" s="121"/>
      <c r="AM593" s="121"/>
      <c r="AN593" s="121"/>
      <c r="AO593" s="121"/>
    </row>
    <row r="594" spans="1:41" ht="12.75" customHeight="1" x14ac:dyDescent="0.2">
      <c r="A594" s="121"/>
      <c r="B594" s="121"/>
      <c r="C594" s="121"/>
      <c r="D594" s="121"/>
      <c r="E594" s="121"/>
      <c r="F594" s="121"/>
      <c r="G594" s="121"/>
      <c r="H594" s="121"/>
      <c r="I594" s="121"/>
      <c r="J594" s="121"/>
      <c r="K594" s="121"/>
      <c r="L594" s="121"/>
      <c r="M594" s="121"/>
      <c r="N594" s="121"/>
      <c r="O594" s="121"/>
      <c r="P594" s="121"/>
      <c r="Q594" s="121"/>
      <c r="R594" s="121"/>
      <c r="S594" s="121"/>
      <c r="T594" s="121"/>
      <c r="U594" s="121"/>
      <c r="V594" s="121"/>
      <c r="W594" s="121"/>
      <c r="X594" s="121"/>
      <c r="Y594" s="121"/>
      <c r="Z594" s="121"/>
      <c r="AA594" s="121"/>
      <c r="AB594" s="121"/>
      <c r="AC594" s="121"/>
      <c r="AD594" s="121"/>
      <c r="AE594" s="121"/>
      <c r="AF594" s="121"/>
      <c r="AG594" s="121"/>
      <c r="AH594" s="121"/>
      <c r="AI594" s="121"/>
      <c r="AJ594" s="121"/>
      <c r="AK594" s="121"/>
      <c r="AL594" s="121"/>
      <c r="AM594" s="121"/>
      <c r="AN594" s="121"/>
      <c r="AO594" s="121"/>
    </row>
    <row r="595" spans="1:41" ht="12.75" customHeight="1" x14ac:dyDescent="0.2">
      <c r="A595" s="121"/>
      <c r="B595" s="121"/>
      <c r="C595" s="121"/>
      <c r="D595" s="121"/>
      <c r="E595" s="121"/>
      <c r="F595" s="121"/>
      <c r="G595" s="121"/>
      <c r="H595" s="121"/>
      <c r="I595" s="121"/>
      <c r="J595" s="121"/>
      <c r="K595" s="121"/>
      <c r="L595" s="121"/>
      <c r="M595" s="121"/>
      <c r="N595" s="121"/>
      <c r="O595" s="121"/>
      <c r="P595" s="121"/>
      <c r="Q595" s="121"/>
      <c r="R595" s="121"/>
      <c r="S595" s="121"/>
      <c r="T595" s="121"/>
      <c r="U595" s="121"/>
      <c r="V595" s="121"/>
      <c r="W595" s="121"/>
      <c r="X595" s="121"/>
      <c r="Y595" s="121"/>
      <c r="Z595" s="121"/>
      <c r="AA595" s="121"/>
      <c r="AB595" s="121"/>
      <c r="AC595" s="121"/>
      <c r="AD595" s="121"/>
      <c r="AE595" s="121"/>
      <c r="AF595" s="121"/>
      <c r="AG595" s="121"/>
      <c r="AH595" s="121"/>
      <c r="AI595" s="121"/>
      <c r="AJ595" s="121"/>
      <c r="AK595" s="121"/>
      <c r="AL595" s="121"/>
      <c r="AM595" s="121"/>
      <c r="AN595" s="121"/>
      <c r="AO595" s="121"/>
    </row>
    <row r="596" spans="1:41" ht="12.75" customHeight="1" x14ac:dyDescent="0.2">
      <c r="A596" s="121"/>
      <c r="B596" s="121"/>
      <c r="C596" s="121"/>
      <c r="D596" s="121"/>
      <c r="E596" s="121"/>
      <c r="F596" s="121"/>
      <c r="G596" s="121"/>
      <c r="H596" s="121"/>
      <c r="I596" s="121"/>
      <c r="J596" s="121"/>
      <c r="K596" s="121"/>
      <c r="L596" s="121"/>
      <c r="M596" s="121"/>
      <c r="N596" s="121"/>
      <c r="O596" s="121"/>
      <c r="P596" s="121"/>
      <c r="Q596" s="121"/>
      <c r="R596" s="121"/>
      <c r="S596" s="121"/>
      <c r="T596" s="121"/>
      <c r="U596" s="121"/>
      <c r="V596" s="121"/>
      <c r="W596" s="121"/>
      <c r="X596" s="121"/>
      <c r="Y596" s="121"/>
      <c r="Z596" s="121"/>
      <c r="AA596" s="121"/>
      <c r="AB596" s="121"/>
      <c r="AC596" s="121"/>
      <c r="AD596" s="121"/>
      <c r="AE596" s="121"/>
      <c r="AF596" s="121"/>
      <c r="AG596" s="121"/>
      <c r="AH596" s="121"/>
      <c r="AI596" s="121"/>
      <c r="AJ596" s="121"/>
      <c r="AK596" s="121"/>
      <c r="AL596" s="121"/>
      <c r="AM596" s="121"/>
      <c r="AN596" s="121"/>
      <c r="AO596" s="121"/>
    </row>
    <row r="597" spans="1:41" ht="12.75" customHeight="1" x14ac:dyDescent="0.2">
      <c r="A597" s="121"/>
      <c r="B597" s="121"/>
      <c r="C597" s="121"/>
      <c r="D597" s="121"/>
      <c r="E597" s="121"/>
      <c r="F597" s="121"/>
      <c r="G597" s="121"/>
      <c r="H597" s="121"/>
      <c r="I597" s="121"/>
      <c r="J597" s="121"/>
      <c r="K597" s="121"/>
      <c r="L597" s="121"/>
      <c r="M597" s="121"/>
      <c r="N597" s="121"/>
      <c r="O597" s="121"/>
      <c r="P597" s="121"/>
      <c r="Q597" s="121"/>
      <c r="R597" s="121"/>
      <c r="S597" s="121"/>
      <c r="T597" s="121"/>
      <c r="U597" s="121"/>
      <c r="V597" s="121"/>
      <c r="W597" s="121"/>
      <c r="X597" s="121"/>
      <c r="Y597" s="121"/>
      <c r="Z597" s="121"/>
      <c r="AA597" s="121"/>
      <c r="AB597" s="121"/>
      <c r="AC597" s="121"/>
      <c r="AD597" s="121"/>
      <c r="AE597" s="121"/>
      <c r="AF597" s="121"/>
      <c r="AG597" s="121"/>
      <c r="AH597" s="121"/>
      <c r="AI597" s="121"/>
      <c r="AJ597" s="121"/>
      <c r="AK597" s="121"/>
      <c r="AL597" s="121"/>
      <c r="AM597" s="121"/>
      <c r="AN597" s="121"/>
      <c r="AO597" s="121"/>
    </row>
    <row r="598" spans="1:41" ht="12.75" customHeight="1" x14ac:dyDescent="0.2">
      <c r="A598" s="121"/>
      <c r="B598" s="121"/>
      <c r="C598" s="121"/>
      <c r="D598" s="121"/>
      <c r="E598" s="121"/>
      <c r="F598" s="121"/>
      <c r="G598" s="121"/>
      <c r="H598" s="121"/>
      <c r="I598" s="121"/>
      <c r="J598" s="121"/>
      <c r="K598" s="121"/>
      <c r="L598" s="121"/>
      <c r="M598" s="121"/>
      <c r="N598" s="121"/>
      <c r="O598" s="121"/>
      <c r="P598" s="121"/>
      <c r="Q598" s="121"/>
      <c r="R598" s="121"/>
      <c r="S598" s="121"/>
      <c r="T598" s="121"/>
      <c r="U598" s="121"/>
      <c r="V598" s="121"/>
      <c r="W598" s="121"/>
      <c r="X598" s="121"/>
      <c r="Y598" s="121"/>
      <c r="Z598" s="121"/>
      <c r="AA598" s="121"/>
      <c r="AB598" s="121"/>
      <c r="AC598" s="121"/>
      <c r="AD598" s="121"/>
      <c r="AE598" s="121"/>
      <c r="AF598" s="121"/>
      <c r="AG598" s="121"/>
      <c r="AH598" s="121"/>
      <c r="AI598" s="121"/>
      <c r="AJ598" s="121"/>
      <c r="AK598" s="121"/>
      <c r="AL598" s="121"/>
      <c r="AM598" s="121"/>
      <c r="AN598" s="121"/>
      <c r="AO598" s="121"/>
    </row>
    <row r="599" spans="1:41" ht="12.75" customHeight="1" x14ac:dyDescent="0.2">
      <c r="A599" s="121"/>
      <c r="B599" s="121"/>
      <c r="C599" s="121"/>
      <c r="D599" s="121"/>
      <c r="E599" s="121"/>
      <c r="F599" s="121"/>
      <c r="G599" s="121"/>
      <c r="H599" s="121"/>
      <c r="I599" s="121"/>
      <c r="J599" s="121"/>
      <c r="K599" s="121"/>
      <c r="L599" s="121"/>
      <c r="M599" s="121"/>
      <c r="N599" s="121"/>
      <c r="O599" s="121"/>
      <c r="P599" s="121"/>
      <c r="Q599" s="121"/>
      <c r="R599" s="121"/>
      <c r="S599" s="121"/>
      <c r="T599" s="121"/>
      <c r="U599" s="121"/>
      <c r="V599" s="121"/>
      <c r="W599" s="121"/>
      <c r="X599" s="121"/>
      <c r="Y599" s="121"/>
      <c r="Z599" s="121"/>
      <c r="AA599" s="121"/>
      <c r="AB599" s="121"/>
      <c r="AC599" s="121"/>
      <c r="AD599" s="121"/>
      <c r="AE599" s="121"/>
      <c r="AF599" s="121"/>
      <c r="AG599" s="121"/>
      <c r="AH599" s="121"/>
      <c r="AI599" s="121"/>
      <c r="AJ599" s="121"/>
      <c r="AK599" s="121"/>
      <c r="AL599" s="121"/>
      <c r="AM599" s="121"/>
      <c r="AN599" s="121"/>
      <c r="AO599" s="121"/>
    </row>
    <row r="600" spans="1:41" ht="12.75" customHeight="1" x14ac:dyDescent="0.2">
      <c r="A600" s="121"/>
      <c r="B600" s="121"/>
      <c r="C600" s="121"/>
      <c r="D600" s="121"/>
      <c r="E600" s="121"/>
      <c r="F600" s="121"/>
      <c r="G600" s="121"/>
      <c r="H600" s="121"/>
      <c r="I600" s="121"/>
      <c r="J600" s="121"/>
      <c r="K600" s="121"/>
      <c r="L600" s="121"/>
      <c r="M600" s="121"/>
      <c r="N600" s="121"/>
      <c r="O600" s="121"/>
      <c r="P600" s="121"/>
      <c r="Q600" s="121"/>
      <c r="R600" s="121"/>
      <c r="S600" s="121"/>
      <c r="T600" s="121"/>
      <c r="U600" s="121"/>
      <c r="V600" s="121"/>
      <c r="W600" s="121"/>
      <c r="X600" s="121"/>
      <c r="Y600" s="121"/>
      <c r="Z600" s="121"/>
      <c r="AA600" s="121"/>
      <c r="AB600" s="121"/>
      <c r="AC600" s="121"/>
      <c r="AD600" s="121"/>
      <c r="AE600" s="121"/>
      <c r="AF600" s="121"/>
      <c r="AG600" s="121"/>
      <c r="AH600" s="121"/>
      <c r="AI600" s="121"/>
      <c r="AJ600" s="121"/>
      <c r="AK600" s="121"/>
      <c r="AL600" s="121"/>
      <c r="AM600" s="121"/>
      <c r="AN600" s="121"/>
      <c r="AO600" s="121"/>
    </row>
    <row r="601" spans="1:41" ht="12.75" customHeight="1" x14ac:dyDescent="0.2">
      <c r="A601" s="121"/>
      <c r="B601" s="121"/>
      <c r="C601" s="121"/>
      <c r="D601" s="121"/>
      <c r="E601" s="121"/>
      <c r="F601" s="121"/>
      <c r="G601" s="121"/>
      <c r="H601" s="121"/>
      <c r="I601" s="121"/>
      <c r="J601" s="121"/>
      <c r="K601" s="121"/>
      <c r="L601" s="121"/>
      <c r="M601" s="121"/>
      <c r="N601" s="121"/>
      <c r="O601" s="121"/>
      <c r="P601" s="121"/>
      <c r="Q601" s="121"/>
      <c r="R601" s="121"/>
      <c r="S601" s="121"/>
      <c r="T601" s="121"/>
      <c r="U601" s="121"/>
      <c r="V601" s="121"/>
      <c r="W601" s="121"/>
      <c r="X601" s="121"/>
      <c r="Y601" s="121"/>
      <c r="Z601" s="121"/>
      <c r="AA601" s="121"/>
      <c r="AB601" s="121"/>
      <c r="AC601" s="121"/>
      <c r="AD601" s="121"/>
      <c r="AE601" s="121"/>
      <c r="AF601" s="121"/>
      <c r="AG601" s="121"/>
      <c r="AH601" s="121"/>
      <c r="AI601" s="121"/>
      <c r="AJ601" s="121"/>
      <c r="AK601" s="121"/>
      <c r="AL601" s="121"/>
      <c r="AM601" s="121"/>
      <c r="AN601" s="121"/>
      <c r="AO601" s="121"/>
    </row>
    <row r="602" spans="1:41" ht="12.75" customHeight="1" x14ac:dyDescent="0.2">
      <c r="A602" s="121"/>
      <c r="B602" s="121"/>
      <c r="C602" s="121"/>
      <c r="D602" s="121"/>
      <c r="E602" s="121"/>
      <c r="F602" s="121"/>
      <c r="G602" s="121"/>
      <c r="H602" s="121"/>
      <c r="I602" s="121"/>
      <c r="J602" s="121"/>
      <c r="K602" s="121"/>
      <c r="L602" s="121"/>
      <c r="M602" s="121"/>
      <c r="N602" s="121"/>
      <c r="O602" s="121"/>
      <c r="P602" s="121"/>
      <c r="Q602" s="121"/>
      <c r="R602" s="121"/>
      <c r="S602" s="121"/>
      <c r="T602" s="121"/>
      <c r="U602" s="121"/>
      <c r="V602" s="121"/>
      <c r="W602" s="121"/>
      <c r="X602" s="121"/>
      <c r="Y602" s="121"/>
      <c r="Z602" s="121"/>
      <c r="AA602" s="121"/>
      <c r="AB602" s="121"/>
      <c r="AC602" s="121"/>
      <c r="AD602" s="121"/>
      <c r="AE602" s="121"/>
      <c r="AF602" s="121"/>
      <c r="AG602" s="121"/>
      <c r="AH602" s="121"/>
      <c r="AI602" s="121"/>
      <c r="AJ602" s="121"/>
      <c r="AK602" s="121"/>
      <c r="AL602" s="121"/>
      <c r="AM602" s="121"/>
      <c r="AN602" s="121"/>
      <c r="AO602" s="121"/>
    </row>
    <row r="603" spans="1:41" ht="12.75" customHeight="1" x14ac:dyDescent="0.2">
      <c r="A603" s="121"/>
      <c r="B603" s="121"/>
      <c r="C603" s="121"/>
      <c r="D603" s="121"/>
      <c r="E603" s="121"/>
      <c r="F603" s="121"/>
      <c r="G603" s="121"/>
      <c r="H603" s="121"/>
      <c r="I603" s="121"/>
      <c r="J603" s="121"/>
      <c r="K603" s="121"/>
      <c r="L603" s="121"/>
      <c r="M603" s="121"/>
      <c r="N603" s="121"/>
      <c r="O603" s="121"/>
      <c r="P603" s="121"/>
      <c r="Q603" s="121"/>
      <c r="R603" s="121"/>
      <c r="S603" s="121"/>
      <c r="T603" s="121"/>
      <c r="U603" s="121"/>
      <c r="V603" s="121"/>
      <c r="W603" s="121"/>
      <c r="X603" s="121"/>
      <c r="Y603" s="121"/>
      <c r="Z603" s="121"/>
      <c r="AA603" s="121"/>
      <c r="AB603" s="121"/>
      <c r="AC603" s="121"/>
      <c r="AD603" s="121"/>
      <c r="AE603" s="121"/>
      <c r="AF603" s="121"/>
      <c r="AG603" s="121"/>
      <c r="AH603" s="121"/>
      <c r="AI603" s="121"/>
      <c r="AJ603" s="121"/>
      <c r="AK603" s="121"/>
      <c r="AL603" s="121"/>
      <c r="AM603" s="121"/>
      <c r="AN603" s="121"/>
      <c r="AO603" s="121"/>
    </row>
    <row r="604" spans="1:41" ht="12.75" customHeight="1" x14ac:dyDescent="0.2">
      <c r="A604" s="121"/>
      <c r="B604" s="121"/>
      <c r="C604" s="121"/>
      <c r="D604" s="121"/>
      <c r="E604" s="121"/>
      <c r="F604" s="121"/>
      <c r="G604" s="121"/>
      <c r="H604" s="121"/>
      <c r="I604" s="121"/>
      <c r="J604" s="121"/>
      <c r="K604" s="121"/>
      <c r="L604" s="121"/>
      <c r="M604" s="121"/>
      <c r="N604" s="121"/>
      <c r="O604" s="121"/>
      <c r="P604" s="121"/>
      <c r="Q604" s="121"/>
      <c r="R604" s="121"/>
      <c r="S604" s="121"/>
      <c r="T604" s="121"/>
      <c r="U604" s="121"/>
      <c r="V604" s="121"/>
      <c r="W604" s="121"/>
      <c r="X604" s="121"/>
      <c r="Y604" s="121"/>
      <c r="Z604" s="121"/>
      <c r="AA604" s="121"/>
      <c r="AB604" s="121"/>
      <c r="AC604" s="121"/>
      <c r="AD604" s="121"/>
      <c r="AE604" s="121"/>
      <c r="AF604" s="121"/>
      <c r="AG604" s="121"/>
      <c r="AH604" s="121"/>
      <c r="AI604" s="121"/>
      <c r="AJ604" s="121"/>
      <c r="AK604" s="121"/>
      <c r="AL604" s="121"/>
      <c r="AM604" s="121"/>
      <c r="AN604" s="121"/>
      <c r="AO604" s="121"/>
    </row>
    <row r="605" spans="1:41" ht="12.75" customHeight="1" x14ac:dyDescent="0.2">
      <c r="A605" s="121"/>
      <c r="B605" s="121"/>
      <c r="C605" s="121"/>
      <c r="D605" s="121"/>
      <c r="E605" s="121"/>
      <c r="F605" s="121"/>
      <c r="G605" s="121"/>
      <c r="H605" s="121"/>
      <c r="I605" s="121"/>
      <c r="J605" s="121"/>
      <c r="K605" s="121"/>
      <c r="L605" s="121"/>
      <c r="M605" s="121"/>
      <c r="N605" s="121"/>
      <c r="O605" s="121"/>
      <c r="P605" s="121"/>
      <c r="Q605" s="121"/>
      <c r="R605" s="121"/>
      <c r="S605" s="121"/>
      <c r="T605" s="121"/>
      <c r="U605" s="121"/>
      <c r="V605" s="121"/>
      <c r="W605" s="121"/>
      <c r="X605" s="121"/>
      <c r="Y605" s="121"/>
      <c r="Z605" s="121"/>
      <c r="AA605" s="121"/>
      <c r="AB605" s="121"/>
      <c r="AC605" s="121"/>
      <c r="AD605" s="121"/>
      <c r="AE605" s="121"/>
      <c r="AF605" s="121"/>
      <c r="AG605" s="121"/>
      <c r="AH605" s="121"/>
      <c r="AI605" s="121"/>
      <c r="AJ605" s="121"/>
      <c r="AK605" s="121"/>
      <c r="AL605" s="121"/>
      <c r="AM605" s="121"/>
      <c r="AN605" s="121"/>
      <c r="AO605" s="121"/>
    </row>
    <row r="606" spans="1:41" ht="12.75" customHeight="1" x14ac:dyDescent="0.2">
      <c r="A606" s="121"/>
      <c r="B606" s="121"/>
      <c r="C606" s="121"/>
      <c r="D606" s="121"/>
      <c r="E606" s="121"/>
      <c r="F606" s="121"/>
      <c r="G606" s="121"/>
      <c r="H606" s="121"/>
      <c r="I606" s="121"/>
      <c r="J606" s="121"/>
      <c r="K606" s="121"/>
      <c r="L606" s="121"/>
      <c r="M606" s="121"/>
      <c r="N606" s="121"/>
      <c r="O606" s="121"/>
      <c r="P606" s="121"/>
      <c r="Q606" s="121"/>
      <c r="R606" s="121"/>
      <c r="S606" s="121"/>
      <c r="T606" s="121"/>
      <c r="U606" s="121"/>
      <c r="V606" s="121"/>
      <c r="W606" s="121"/>
      <c r="X606" s="121"/>
      <c r="Y606" s="121"/>
      <c r="Z606" s="121"/>
      <c r="AA606" s="121"/>
      <c r="AB606" s="121"/>
      <c r="AC606" s="121"/>
      <c r="AD606" s="121"/>
      <c r="AE606" s="121"/>
      <c r="AF606" s="121"/>
      <c r="AG606" s="121"/>
      <c r="AH606" s="121"/>
      <c r="AI606" s="121"/>
      <c r="AJ606" s="121"/>
      <c r="AK606" s="121"/>
      <c r="AL606" s="121"/>
      <c r="AM606" s="121"/>
      <c r="AN606" s="121"/>
      <c r="AO606" s="121"/>
    </row>
    <row r="607" spans="1:41" ht="12.75" customHeight="1" x14ac:dyDescent="0.2">
      <c r="A607" s="121"/>
      <c r="B607" s="121"/>
      <c r="C607" s="121"/>
      <c r="D607" s="121"/>
      <c r="E607" s="121"/>
      <c r="F607" s="121"/>
      <c r="G607" s="121"/>
      <c r="H607" s="121"/>
      <c r="I607" s="121"/>
      <c r="J607" s="121"/>
      <c r="K607" s="121"/>
      <c r="L607" s="121"/>
      <c r="M607" s="121"/>
      <c r="N607" s="121"/>
      <c r="O607" s="121"/>
      <c r="P607" s="121"/>
      <c r="Q607" s="121"/>
      <c r="R607" s="121"/>
      <c r="S607" s="121"/>
      <c r="T607" s="121"/>
      <c r="U607" s="121"/>
      <c r="V607" s="121"/>
      <c r="W607" s="121"/>
      <c r="X607" s="121"/>
      <c r="Y607" s="121"/>
      <c r="Z607" s="121"/>
      <c r="AA607" s="121"/>
      <c r="AB607" s="121"/>
      <c r="AC607" s="121"/>
      <c r="AD607" s="121"/>
      <c r="AE607" s="121"/>
      <c r="AF607" s="121"/>
      <c r="AG607" s="121"/>
      <c r="AH607" s="121"/>
      <c r="AI607" s="121"/>
      <c r="AJ607" s="121"/>
      <c r="AK607" s="121"/>
      <c r="AL607" s="121"/>
      <c r="AM607" s="121"/>
      <c r="AN607" s="121"/>
      <c r="AO607" s="121"/>
    </row>
    <row r="608" spans="1:41" ht="12.75" customHeight="1" x14ac:dyDescent="0.2">
      <c r="A608" s="121"/>
      <c r="B608" s="121"/>
      <c r="C608" s="121"/>
      <c r="D608" s="121"/>
      <c r="E608" s="121"/>
      <c r="F608" s="121"/>
      <c r="G608" s="121"/>
      <c r="H608" s="121"/>
      <c r="I608" s="121"/>
      <c r="J608" s="121"/>
      <c r="K608" s="121"/>
      <c r="L608" s="121"/>
      <c r="M608" s="121"/>
      <c r="N608" s="121"/>
      <c r="O608" s="121"/>
      <c r="P608" s="121"/>
      <c r="Q608" s="121"/>
      <c r="R608" s="121"/>
      <c r="S608" s="121"/>
      <c r="T608" s="121"/>
      <c r="U608" s="121"/>
      <c r="V608" s="121"/>
      <c r="W608" s="121"/>
      <c r="X608" s="121"/>
      <c r="Y608" s="121"/>
      <c r="Z608" s="121"/>
      <c r="AA608" s="121"/>
      <c r="AB608" s="121"/>
      <c r="AC608" s="121"/>
      <c r="AD608" s="121"/>
      <c r="AE608" s="121"/>
      <c r="AF608" s="121"/>
      <c r="AG608" s="121"/>
      <c r="AH608" s="121"/>
      <c r="AI608" s="121"/>
      <c r="AJ608" s="121"/>
      <c r="AK608" s="121"/>
      <c r="AL608" s="121"/>
      <c r="AM608" s="121"/>
      <c r="AN608" s="121"/>
      <c r="AO608" s="121"/>
    </row>
    <row r="609" spans="1:41" ht="12.75" customHeight="1" x14ac:dyDescent="0.2">
      <c r="A609" s="121"/>
      <c r="B609" s="121"/>
      <c r="C609" s="121"/>
      <c r="D609" s="121"/>
      <c r="E609" s="121"/>
      <c r="F609" s="121"/>
      <c r="G609" s="121"/>
      <c r="H609" s="121"/>
      <c r="I609" s="121"/>
      <c r="J609" s="121"/>
      <c r="K609" s="121"/>
      <c r="L609" s="121"/>
      <c r="M609" s="121"/>
      <c r="N609" s="121"/>
      <c r="O609" s="121"/>
      <c r="P609" s="121"/>
      <c r="Q609" s="121"/>
      <c r="R609" s="121"/>
      <c r="S609" s="121"/>
      <c r="T609" s="121"/>
      <c r="U609" s="121"/>
      <c r="V609" s="121"/>
      <c r="W609" s="121"/>
      <c r="X609" s="121"/>
      <c r="Y609" s="121"/>
      <c r="Z609" s="121"/>
      <c r="AA609" s="121"/>
      <c r="AB609" s="121"/>
      <c r="AC609" s="121"/>
      <c r="AD609" s="121"/>
      <c r="AE609" s="121"/>
      <c r="AF609" s="121"/>
      <c r="AG609" s="121"/>
      <c r="AH609" s="121"/>
      <c r="AI609" s="121"/>
      <c r="AJ609" s="121"/>
      <c r="AK609" s="121"/>
      <c r="AL609" s="121"/>
      <c r="AM609" s="121"/>
      <c r="AN609" s="121"/>
      <c r="AO609" s="121"/>
    </row>
    <row r="610" spans="1:41" ht="12.75" customHeight="1" x14ac:dyDescent="0.2">
      <c r="A610" s="121"/>
      <c r="B610" s="121"/>
      <c r="C610" s="121"/>
      <c r="D610" s="121"/>
      <c r="E610" s="121"/>
      <c r="F610" s="121"/>
      <c r="G610" s="121"/>
      <c r="H610" s="121"/>
      <c r="I610" s="121"/>
      <c r="J610" s="121"/>
      <c r="K610" s="121"/>
      <c r="L610" s="121"/>
      <c r="M610" s="121"/>
      <c r="N610" s="121"/>
      <c r="O610" s="121"/>
      <c r="P610" s="121"/>
      <c r="Q610" s="121"/>
      <c r="R610" s="121"/>
      <c r="S610" s="121"/>
      <c r="T610" s="121"/>
      <c r="U610" s="121"/>
      <c r="V610" s="121"/>
      <c r="W610" s="121"/>
      <c r="X610" s="121"/>
      <c r="Y610" s="121"/>
      <c r="Z610" s="121"/>
      <c r="AA610" s="121"/>
      <c r="AB610" s="121"/>
      <c r="AC610" s="121"/>
      <c r="AD610" s="121"/>
      <c r="AE610" s="121"/>
      <c r="AF610" s="121"/>
      <c r="AG610" s="121"/>
      <c r="AH610" s="121"/>
      <c r="AI610" s="121"/>
      <c r="AJ610" s="121"/>
      <c r="AK610" s="121"/>
      <c r="AL610" s="121"/>
      <c r="AM610" s="121"/>
      <c r="AN610" s="121"/>
      <c r="AO610" s="121"/>
    </row>
    <row r="611" spans="1:41" ht="12.75" customHeight="1" x14ac:dyDescent="0.2">
      <c r="A611" s="121"/>
      <c r="B611" s="121"/>
      <c r="C611" s="121"/>
      <c r="D611" s="121"/>
      <c r="E611" s="121"/>
      <c r="F611" s="121"/>
      <c r="G611" s="121"/>
      <c r="H611" s="121"/>
      <c r="I611" s="121"/>
      <c r="J611" s="121"/>
      <c r="K611" s="121"/>
      <c r="L611" s="121"/>
      <c r="M611" s="121"/>
      <c r="N611" s="121"/>
      <c r="O611" s="121"/>
      <c r="P611" s="121"/>
      <c r="Q611" s="121"/>
      <c r="R611" s="121"/>
      <c r="S611" s="121"/>
      <c r="T611" s="121"/>
      <c r="U611" s="121"/>
      <c r="V611" s="121"/>
      <c r="W611" s="121"/>
      <c r="X611" s="121"/>
      <c r="Y611" s="121"/>
      <c r="Z611" s="121"/>
      <c r="AA611" s="121"/>
      <c r="AB611" s="121"/>
      <c r="AC611" s="121"/>
      <c r="AD611" s="121"/>
      <c r="AE611" s="121"/>
      <c r="AF611" s="121"/>
      <c r="AG611" s="121"/>
      <c r="AH611" s="121"/>
      <c r="AI611" s="121"/>
      <c r="AJ611" s="121"/>
      <c r="AK611" s="121"/>
      <c r="AL611" s="121"/>
      <c r="AM611" s="121"/>
      <c r="AN611" s="121"/>
      <c r="AO611" s="121"/>
    </row>
    <row r="612" spans="1:41" ht="12.75" customHeight="1" x14ac:dyDescent="0.2">
      <c r="A612" s="121"/>
      <c r="B612" s="121"/>
      <c r="C612" s="121"/>
      <c r="D612" s="121"/>
      <c r="E612" s="121"/>
      <c r="F612" s="121"/>
      <c r="G612" s="121"/>
      <c r="H612" s="121"/>
      <c r="I612" s="121"/>
      <c r="J612" s="121"/>
      <c r="K612" s="121"/>
      <c r="L612" s="121"/>
      <c r="M612" s="121"/>
      <c r="N612" s="121"/>
      <c r="O612" s="121"/>
      <c r="P612" s="121"/>
      <c r="Q612" s="121"/>
      <c r="R612" s="121"/>
      <c r="S612" s="121"/>
      <c r="T612" s="121"/>
      <c r="U612" s="121"/>
      <c r="V612" s="121"/>
      <c r="W612" s="121"/>
      <c r="X612" s="121"/>
      <c r="Y612" s="121"/>
      <c r="Z612" s="121"/>
      <c r="AA612" s="121"/>
      <c r="AB612" s="121"/>
      <c r="AC612" s="121"/>
      <c r="AD612" s="121"/>
      <c r="AE612" s="121"/>
      <c r="AF612" s="121"/>
      <c r="AG612" s="121"/>
      <c r="AH612" s="121"/>
      <c r="AI612" s="121"/>
      <c r="AJ612" s="121"/>
      <c r="AK612" s="121"/>
      <c r="AL612" s="121"/>
      <c r="AM612" s="121"/>
      <c r="AN612" s="121"/>
      <c r="AO612" s="121"/>
    </row>
    <row r="613" spans="1:41" ht="12.75" customHeight="1" x14ac:dyDescent="0.2">
      <c r="A613" s="121"/>
      <c r="B613" s="121"/>
      <c r="C613" s="121"/>
      <c r="D613" s="121"/>
      <c r="E613" s="121"/>
      <c r="F613" s="121"/>
      <c r="G613" s="121"/>
      <c r="H613" s="121"/>
      <c r="I613" s="121"/>
      <c r="J613" s="121"/>
      <c r="K613" s="121"/>
      <c r="L613" s="121"/>
      <c r="M613" s="121"/>
      <c r="N613" s="121"/>
      <c r="O613" s="121"/>
      <c r="P613" s="121"/>
      <c r="Q613" s="121"/>
      <c r="R613" s="121"/>
      <c r="S613" s="121"/>
      <c r="T613" s="121"/>
      <c r="U613" s="121"/>
      <c r="V613" s="121"/>
      <c r="W613" s="121"/>
      <c r="X613" s="121"/>
      <c r="Y613" s="121"/>
      <c r="Z613" s="121"/>
      <c r="AA613" s="121"/>
      <c r="AB613" s="121"/>
      <c r="AC613" s="121"/>
      <c r="AD613" s="121"/>
      <c r="AE613" s="121"/>
      <c r="AF613" s="121"/>
      <c r="AG613" s="121"/>
      <c r="AH613" s="121"/>
      <c r="AI613" s="121"/>
      <c r="AJ613" s="121"/>
      <c r="AK613" s="121"/>
      <c r="AL613" s="121"/>
      <c r="AM613" s="121"/>
      <c r="AN613" s="121"/>
      <c r="AO613" s="121"/>
    </row>
    <row r="614" spans="1:41" ht="12.75" customHeight="1" x14ac:dyDescent="0.2">
      <c r="A614" s="121"/>
      <c r="B614" s="121"/>
      <c r="C614" s="121"/>
      <c r="D614" s="121"/>
      <c r="E614" s="121"/>
      <c r="F614" s="121"/>
      <c r="G614" s="121"/>
      <c r="H614" s="121"/>
      <c r="I614" s="121"/>
      <c r="J614" s="121"/>
      <c r="K614" s="121"/>
      <c r="L614" s="121"/>
      <c r="M614" s="121"/>
      <c r="N614" s="121"/>
      <c r="O614" s="121"/>
      <c r="P614" s="121"/>
      <c r="Q614" s="121"/>
      <c r="R614" s="121"/>
      <c r="S614" s="121"/>
      <c r="T614" s="121"/>
      <c r="U614" s="121"/>
      <c r="V614" s="121"/>
      <c r="W614" s="121"/>
      <c r="X614" s="121"/>
      <c r="Y614" s="121"/>
      <c r="Z614" s="121"/>
      <c r="AA614" s="121"/>
      <c r="AB614" s="121"/>
      <c r="AC614" s="121"/>
      <c r="AD614" s="121"/>
      <c r="AE614" s="121"/>
      <c r="AF614" s="121"/>
      <c r="AG614" s="121"/>
      <c r="AH614" s="121"/>
      <c r="AI614" s="121"/>
      <c r="AJ614" s="121"/>
      <c r="AK614" s="121"/>
      <c r="AL614" s="121"/>
      <c r="AM614" s="121"/>
      <c r="AN614" s="121"/>
      <c r="AO614" s="121"/>
    </row>
    <row r="615" spans="1:41" ht="12.75" customHeight="1" x14ac:dyDescent="0.2">
      <c r="A615" s="121"/>
      <c r="B615" s="121"/>
      <c r="C615" s="121"/>
      <c r="D615" s="121"/>
      <c r="E615" s="121"/>
      <c r="F615" s="121"/>
      <c r="G615" s="121"/>
      <c r="H615" s="121"/>
      <c r="I615" s="121"/>
      <c r="J615" s="121"/>
      <c r="K615" s="121"/>
      <c r="L615" s="121"/>
      <c r="M615" s="121"/>
      <c r="N615" s="121"/>
      <c r="O615" s="121"/>
      <c r="P615" s="121"/>
      <c r="Q615" s="121"/>
      <c r="R615" s="121"/>
      <c r="S615" s="121"/>
      <c r="T615" s="121"/>
      <c r="U615" s="121"/>
      <c r="V615" s="121"/>
      <c r="W615" s="121"/>
      <c r="X615" s="121"/>
      <c r="Y615" s="121"/>
      <c r="Z615" s="121"/>
      <c r="AA615" s="121"/>
      <c r="AB615" s="121"/>
      <c r="AC615" s="121"/>
      <c r="AD615" s="121"/>
      <c r="AE615" s="121"/>
      <c r="AF615" s="121"/>
      <c r="AG615" s="121"/>
      <c r="AH615" s="121"/>
      <c r="AI615" s="121"/>
      <c r="AJ615" s="121"/>
      <c r="AK615" s="121"/>
      <c r="AL615" s="121"/>
      <c r="AM615" s="121"/>
      <c r="AN615" s="121"/>
      <c r="AO615" s="121"/>
    </row>
    <row r="616" spans="1:41" ht="12.75" customHeight="1" x14ac:dyDescent="0.2">
      <c r="A616" s="121"/>
      <c r="B616" s="121"/>
      <c r="C616" s="121"/>
      <c r="D616" s="121"/>
      <c r="E616" s="121"/>
      <c r="F616" s="121"/>
      <c r="G616" s="121"/>
      <c r="H616" s="121"/>
      <c r="I616" s="121"/>
      <c r="J616" s="121"/>
      <c r="K616" s="121"/>
      <c r="L616" s="121"/>
      <c r="M616" s="121"/>
      <c r="N616" s="121"/>
      <c r="O616" s="121"/>
      <c r="P616" s="121"/>
      <c r="Q616" s="121"/>
      <c r="R616" s="121"/>
      <c r="S616" s="121"/>
      <c r="T616" s="121"/>
      <c r="U616" s="121"/>
      <c r="V616" s="121"/>
      <c r="W616" s="121"/>
      <c r="X616" s="121"/>
      <c r="Y616" s="121"/>
      <c r="Z616" s="121"/>
      <c r="AA616" s="121"/>
      <c r="AB616" s="121"/>
      <c r="AC616" s="121"/>
      <c r="AD616" s="121"/>
      <c r="AE616" s="121"/>
      <c r="AF616" s="121"/>
      <c r="AG616" s="121"/>
      <c r="AH616" s="121"/>
      <c r="AI616" s="121"/>
      <c r="AJ616" s="121"/>
      <c r="AK616" s="121"/>
      <c r="AL616" s="121"/>
      <c r="AM616" s="121"/>
      <c r="AN616" s="121"/>
      <c r="AO616" s="121"/>
    </row>
    <row r="617" spans="1:41" ht="12.75" customHeight="1" x14ac:dyDescent="0.2">
      <c r="A617" s="121"/>
      <c r="B617" s="121"/>
      <c r="C617" s="121"/>
      <c r="D617" s="121"/>
      <c r="E617" s="121"/>
      <c r="F617" s="121"/>
      <c r="G617" s="121"/>
      <c r="H617" s="121"/>
      <c r="I617" s="121"/>
      <c r="J617" s="121"/>
      <c r="K617" s="121"/>
      <c r="L617" s="121"/>
      <c r="M617" s="121"/>
      <c r="N617" s="121"/>
      <c r="O617" s="121"/>
      <c r="P617" s="121"/>
      <c r="Q617" s="121"/>
      <c r="R617" s="121"/>
      <c r="S617" s="121"/>
      <c r="T617" s="121"/>
      <c r="U617" s="121"/>
      <c r="V617" s="121"/>
      <c r="W617" s="121"/>
      <c r="X617" s="121"/>
      <c r="Y617" s="121"/>
      <c r="Z617" s="121"/>
      <c r="AA617" s="121"/>
      <c r="AB617" s="121"/>
      <c r="AC617" s="121"/>
      <c r="AD617" s="121"/>
      <c r="AE617" s="121"/>
      <c r="AF617" s="121"/>
      <c r="AG617" s="121"/>
      <c r="AH617" s="121"/>
      <c r="AI617" s="121"/>
      <c r="AJ617" s="121"/>
      <c r="AK617" s="121"/>
      <c r="AL617" s="121"/>
      <c r="AM617" s="121"/>
      <c r="AN617" s="121"/>
      <c r="AO617" s="121"/>
    </row>
    <row r="618" spans="1:41" ht="12.75" customHeight="1" x14ac:dyDescent="0.2">
      <c r="A618" s="121"/>
      <c r="B618" s="121"/>
      <c r="C618" s="121"/>
      <c r="D618" s="121"/>
      <c r="E618" s="121"/>
      <c r="F618" s="121"/>
      <c r="G618" s="121"/>
      <c r="H618" s="121"/>
      <c r="I618" s="121"/>
      <c r="J618" s="121"/>
      <c r="K618" s="121"/>
      <c r="L618" s="121"/>
      <c r="M618" s="121"/>
      <c r="N618" s="121"/>
      <c r="O618" s="121"/>
      <c r="P618" s="121"/>
      <c r="Q618" s="121"/>
      <c r="R618" s="121"/>
      <c r="S618" s="121"/>
      <c r="T618" s="121"/>
      <c r="U618" s="121"/>
      <c r="V618" s="121"/>
      <c r="W618" s="121"/>
      <c r="X618" s="121"/>
      <c r="Y618" s="121"/>
      <c r="Z618" s="121"/>
      <c r="AA618" s="121"/>
      <c r="AB618" s="121"/>
      <c r="AC618" s="121"/>
      <c r="AD618" s="121"/>
      <c r="AE618" s="121"/>
      <c r="AF618" s="121"/>
      <c r="AG618" s="121"/>
      <c r="AH618" s="121"/>
      <c r="AI618" s="121"/>
      <c r="AJ618" s="121"/>
      <c r="AK618" s="121"/>
      <c r="AL618" s="121"/>
      <c r="AM618" s="121"/>
      <c r="AN618" s="121"/>
      <c r="AO618" s="121"/>
    </row>
    <row r="619" spans="1:41" ht="12.75" customHeight="1" x14ac:dyDescent="0.2">
      <c r="A619" s="121"/>
      <c r="B619" s="121"/>
      <c r="C619" s="121"/>
      <c r="D619" s="121"/>
      <c r="E619" s="121"/>
      <c r="F619" s="121"/>
      <c r="G619" s="121"/>
      <c r="H619" s="121"/>
      <c r="I619" s="121"/>
      <c r="J619" s="121"/>
      <c r="K619" s="121"/>
      <c r="L619" s="121"/>
      <c r="M619" s="121"/>
      <c r="N619" s="121"/>
      <c r="O619" s="121"/>
      <c r="P619" s="121"/>
      <c r="Q619" s="121"/>
      <c r="R619" s="121"/>
      <c r="S619" s="121"/>
      <c r="T619" s="121"/>
      <c r="U619" s="121"/>
      <c r="V619" s="121"/>
      <c r="W619" s="121"/>
      <c r="X619" s="121"/>
      <c r="Y619" s="121"/>
      <c r="Z619" s="121"/>
      <c r="AA619" s="121"/>
      <c r="AB619" s="121"/>
      <c r="AC619" s="121"/>
      <c r="AD619" s="121"/>
      <c r="AE619" s="121"/>
      <c r="AF619" s="121"/>
      <c r="AG619" s="121"/>
      <c r="AH619" s="121"/>
      <c r="AI619" s="121"/>
      <c r="AJ619" s="121"/>
      <c r="AK619" s="121"/>
      <c r="AL619" s="121"/>
      <c r="AM619" s="121"/>
      <c r="AN619" s="121"/>
      <c r="AO619" s="121"/>
    </row>
    <row r="620" spans="1:41" ht="12.75" customHeight="1" x14ac:dyDescent="0.2">
      <c r="A620" s="121"/>
      <c r="B620" s="121"/>
      <c r="C620" s="121"/>
      <c r="D620" s="121"/>
      <c r="E620" s="121"/>
      <c r="F620" s="121"/>
      <c r="G620" s="121"/>
      <c r="H620" s="121"/>
      <c r="I620" s="121"/>
      <c r="J620" s="121"/>
      <c r="K620" s="121"/>
      <c r="L620" s="121"/>
      <c r="M620" s="121"/>
      <c r="N620" s="121"/>
      <c r="O620" s="121"/>
      <c r="P620" s="121"/>
      <c r="Q620" s="121"/>
      <c r="R620" s="121"/>
      <c r="S620" s="121"/>
      <c r="T620" s="121"/>
      <c r="U620" s="121"/>
      <c r="V620" s="121"/>
      <c r="W620" s="121"/>
      <c r="X620" s="121"/>
      <c r="Y620" s="121"/>
      <c r="Z620" s="121"/>
      <c r="AA620" s="121"/>
      <c r="AB620" s="121"/>
      <c r="AC620" s="121"/>
      <c r="AD620" s="121"/>
      <c r="AE620" s="121"/>
      <c r="AF620" s="121"/>
      <c r="AG620" s="121"/>
      <c r="AH620" s="121"/>
      <c r="AI620" s="121"/>
      <c r="AJ620" s="121"/>
      <c r="AK620" s="121"/>
      <c r="AL620" s="121"/>
      <c r="AM620" s="121"/>
      <c r="AN620" s="121"/>
      <c r="AO620" s="121"/>
    </row>
    <row r="621" spans="1:41" ht="12.75" customHeight="1" x14ac:dyDescent="0.2">
      <c r="A621" s="121"/>
      <c r="B621" s="121"/>
      <c r="C621" s="121"/>
      <c r="D621" s="121"/>
      <c r="E621" s="121"/>
      <c r="F621" s="121"/>
      <c r="G621" s="121"/>
      <c r="H621" s="121"/>
      <c r="I621" s="121"/>
      <c r="J621" s="121"/>
      <c r="K621" s="121"/>
      <c r="L621" s="121"/>
      <c r="M621" s="121"/>
      <c r="N621" s="121"/>
      <c r="O621" s="121"/>
      <c r="P621" s="121"/>
      <c r="Q621" s="121"/>
      <c r="R621" s="121"/>
      <c r="S621" s="121"/>
      <c r="T621" s="121"/>
      <c r="U621" s="121"/>
      <c r="V621" s="121"/>
      <c r="W621" s="121"/>
      <c r="X621" s="121"/>
      <c r="Y621" s="121"/>
      <c r="Z621" s="121"/>
      <c r="AA621" s="121"/>
      <c r="AB621" s="121"/>
      <c r="AC621" s="121"/>
      <c r="AD621" s="121"/>
      <c r="AE621" s="121"/>
      <c r="AF621" s="121"/>
      <c r="AG621" s="121"/>
      <c r="AH621" s="121"/>
      <c r="AI621" s="121"/>
      <c r="AJ621" s="121"/>
      <c r="AK621" s="121"/>
      <c r="AL621" s="121"/>
      <c r="AM621" s="121"/>
      <c r="AN621" s="121"/>
      <c r="AO621" s="121"/>
    </row>
    <row r="622" spans="1:41" ht="12.75" customHeight="1" x14ac:dyDescent="0.2">
      <c r="A622" s="121"/>
      <c r="B622" s="121"/>
      <c r="C622" s="121"/>
      <c r="D622" s="121"/>
      <c r="E622" s="121"/>
      <c r="F622" s="121"/>
      <c r="G622" s="121"/>
      <c r="H622" s="121"/>
      <c r="I622" s="121"/>
      <c r="J622" s="121"/>
      <c r="K622" s="121"/>
      <c r="L622" s="121"/>
      <c r="M622" s="121"/>
      <c r="N622" s="121"/>
      <c r="O622" s="121"/>
      <c r="P622" s="121"/>
      <c r="Q622" s="121"/>
      <c r="R622" s="121"/>
      <c r="S622" s="121"/>
      <c r="T622" s="121"/>
      <c r="U622" s="121"/>
      <c r="V622" s="121"/>
      <c r="W622" s="121"/>
      <c r="X622" s="121"/>
      <c r="Y622" s="121"/>
      <c r="Z622" s="121"/>
      <c r="AA622" s="121"/>
      <c r="AB622" s="121"/>
      <c r="AC622" s="121"/>
      <c r="AD622" s="121"/>
      <c r="AE622" s="121"/>
      <c r="AF622" s="121"/>
      <c r="AG622" s="121"/>
      <c r="AH622" s="121"/>
      <c r="AI622" s="121"/>
      <c r="AJ622" s="121"/>
      <c r="AK622" s="121"/>
      <c r="AL622" s="121"/>
      <c r="AM622" s="121"/>
      <c r="AN622" s="121"/>
      <c r="AO622" s="121"/>
    </row>
    <row r="623" spans="1:41" ht="12.75" customHeight="1" x14ac:dyDescent="0.2">
      <c r="A623" s="121"/>
      <c r="B623" s="121"/>
      <c r="C623" s="121"/>
      <c r="D623" s="121"/>
      <c r="E623" s="121"/>
      <c r="F623" s="121"/>
      <c r="G623" s="121"/>
      <c r="H623" s="121"/>
      <c r="I623" s="121"/>
      <c r="J623" s="121"/>
      <c r="K623" s="121"/>
      <c r="L623" s="121"/>
      <c r="M623" s="121"/>
      <c r="N623" s="121"/>
      <c r="O623" s="121"/>
      <c r="P623" s="121"/>
      <c r="Q623" s="121"/>
      <c r="R623" s="121"/>
      <c r="S623" s="121"/>
      <c r="T623" s="121"/>
      <c r="U623" s="121"/>
      <c r="V623" s="121"/>
      <c r="W623" s="121"/>
      <c r="X623" s="121"/>
      <c r="Y623" s="121"/>
      <c r="Z623" s="121"/>
      <c r="AA623" s="121"/>
      <c r="AB623" s="121"/>
      <c r="AC623" s="121"/>
      <c r="AD623" s="121"/>
      <c r="AE623" s="121"/>
      <c r="AF623" s="121"/>
      <c r="AG623" s="121"/>
      <c r="AH623" s="121"/>
      <c r="AI623" s="121"/>
      <c r="AJ623" s="121"/>
      <c r="AK623" s="121"/>
      <c r="AL623" s="121"/>
      <c r="AM623" s="121"/>
      <c r="AN623" s="121"/>
      <c r="AO623" s="121"/>
    </row>
    <row r="624" spans="1:41" ht="12.75" customHeight="1" x14ac:dyDescent="0.2">
      <c r="A624" s="121"/>
      <c r="B624" s="121"/>
      <c r="C624" s="121"/>
      <c r="D624" s="121"/>
      <c r="E624" s="121"/>
      <c r="F624" s="121"/>
      <c r="G624" s="121"/>
      <c r="H624" s="121"/>
      <c r="I624" s="121"/>
      <c r="J624" s="121"/>
      <c r="K624" s="121"/>
      <c r="L624" s="121"/>
      <c r="M624" s="121"/>
      <c r="N624" s="121"/>
      <c r="O624" s="121"/>
      <c r="P624" s="121"/>
      <c r="Q624" s="121"/>
      <c r="R624" s="121"/>
      <c r="S624" s="121"/>
      <c r="T624" s="121"/>
      <c r="U624" s="121"/>
      <c r="V624" s="121"/>
      <c r="W624" s="121"/>
      <c r="X624" s="121"/>
      <c r="Y624" s="121"/>
      <c r="Z624" s="121"/>
      <c r="AA624" s="121"/>
      <c r="AB624" s="121"/>
      <c r="AC624" s="121"/>
      <c r="AD624" s="121"/>
      <c r="AE624" s="121"/>
      <c r="AF624" s="121"/>
      <c r="AG624" s="121"/>
      <c r="AH624" s="121"/>
      <c r="AI624" s="121"/>
      <c r="AJ624" s="121"/>
      <c r="AK624" s="121"/>
      <c r="AL624" s="121"/>
      <c r="AM624" s="121"/>
      <c r="AN624" s="121"/>
      <c r="AO624" s="121"/>
    </row>
    <row r="625" spans="1:41" ht="12.75" customHeight="1" x14ac:dyDescent="0.2">
      <c r="A625" s="121"/>
      <c r="B625" s="121"/>
      <c r="C625" s="121"/>
      <c r="D625" s="121"/>
      <c r="E625" s="121"/>
      <c r="F625" s="121"/>
      <c r="G625" s="121"/>
      <c r="H625" s="121"/>
      <c r="I625" s="121"/>
      <c r="J625" s="121"/>
      <c r="K625" s="121"/>
      <c r="L625" s="121"/>
      <c r="M625" s="121"/>
      <c r="N625" s="121"/>
      <c r="O625" s="121"/>
      <c r="P625" s="121"/>
      <c r="Q625" s="121"/>
      <c r="R625" s="121"/>
      <c r="S625" s="121"/>
      <c r="T625" s="121"/>
      <c r="U625" s="121"/>
      <c r="V625" s="121"/>
      <c r="W625" s="121"/>
      <c r="X625" s="121"/>
      <c r="Y625" s="121"/>
      <c r="Z625" s="121"/>
      <c r="AA625" s="121"/>
      <c r="AB625" s="121"/>
      <c r="AC625" s="121"/>
      <c r="AD625" s="121"/>
      <c r="AE625" s="121"/>
      <c r="AF625" s="121"/>
      <c r="AG625" s="121"/>
      <c r="AH625" s="121"/>
      <c r="AI625" s="121"/>
      <c r="AJ625" s="121"/>
      <c r="AK625" s="121"/>
      <c r="AL625" s="121"/>
      <c r="AM625" s="121"/>
      <c r="AN625" s="121"/>
      <c r="AO625" s="121"/>
    </row>
    <row r="626" spans="1:41" ht="12.75" customHeight="1" x14ac:dyDescent="0.2">
      <c r="A626" s="121"/>
      <c r="B626" s="121"/>
      <c r="C626" s="121"/>
      <c r="D626" s="121"/>
      <c r="E626" s="121"/>
      <c r="F626" s="121"/>
      <c r="G626" s="121"/>
      <c r="H626" s="121"/>
      <c r="I626" s="121"/>
      <c r="J626" s="121"/>
      <c r="K626" s="121"/>
      <c r="L626" s="121"/>
      <c r="M626" s="121"/>
      <c r="N626" s="121"/>
      <c r="O626" s="121"/>
      <c r="P626" s="121"/>
      <c r="Q626" s="121"/>
      <c r="R626" s="121"/>
      <c r="S626" s="121"/>
      <c r="T626" s="121"/>
      <c r="U626" s="121"/>
      <c r="V626" s="121"/>
      <c r="W626" s="121"/>
      <c r="X626" s="121"/>
      <c r="Y626" s="121"/>
      <c r="Z626" s="121"/>
      <c r="AA626" s="121"/>
      <c r="AB626" s="121"/>
      <c r="AC626" s="121"/>
      <c r="AD626" s="121"/>
      <c r="AE626" s="121"/>
      <c r="AF626" s="121"/>
      <c r="AG626" s="121"/>
      <c r="AH626" s="121"/>
      <c r="AI626" s="121"/>
      <c r="AJ626" s="121"/>
      <c r="AK626" s="121"/>
      <c r="AL626" s="121"/>
      <c r="AM626" s="121"/>
      <c r="AN626" s="121"/>
      <c r="AO626" s="121"/>
    </row>
    <row r="627" spans="1:41" ht="12.75" customHeight="1" x14ac:dyDescent="0.2">
      <c r="A627" s="121"/>
      <c r="B627" s="121"/>
      <c r="C627" s="121"/>
      <c r="D627" s="121"/>
      <c r="E627" s="121"/>
      <c r="F627" s="121"/>
      <c r="G627" s="121"/>
      <c r="H627" s="121"/>
      <c r="I627" s="121"/>
      <c r="J627" s="121"/>
      <c r="K627" s="121"/>
      <c r="L627" s="121"/>
      <c r="M627" s="121"/>
      <c r="N627" s="121"/>
      <c r="O627" s="121"/>
      <c r="P627" s="121"/>
      <c r="Q627" s="121"/>
      <c r="R627" s="121"/>
      <c r="S627" s="121"/>
      <c r="T627" s="121"/>
      <c r="U627" s="121"/>
      <c r="V627" s="121"/>
      <c r="W627" s="121"/>
      <c r="X627" s="121"/>
      <c r="Y627" s="121"/>
      <c r="Z627" s="121"/>
      <c r="AA627" s="121"/>
      <c r="AB627" s="121"/>
      <c r="AC627" s="121"/>
      <c r="AD627" s="121"/>
      <c r="AE627" s="121"/>
      <c r="AF627" s="121"/>
      <c r="AG627" s="121"/>
      <c r="AH627" s="121"/>
      <c r="AI627" s="121"/>
      <c r="AJ627" s="121"/>
      <c r="AK627" s="121"/>
      <c r="AL627" s="121"/>
      <c r="AM627" s="121"/>
      <c r="AN627" s="121"/>
      <c r="AO627" s="121"/>
    </row>
    <row r="628" spans="1:41" ht="12.75" customHeight="1" x14ac:dyDescent="0.2">
      <c r="A628" s="121"/>
      <c r="B628" s="121"/>
      <c r="C628" s="121"/>
      <c r="D628" s="121"/>
      <c r="E628" s="121"/>
      <c r="F628" s="121"/>
      <c r="G628" s="121"/>
      <c r="H628" s="121"/>
      <c r="I628" s="121"/>
      <c r="J628" s="121"/>
      <c r="K628" s="121"/>
      <c r="L628" s="121"/>
      <c r="M628" s="121"/>
      <c r="N628" s="121"/>
      <c r="O628" s="121"/>
      <c r="P628" s="121"/>
      <c r="Q628" s="121"/>
      <c r="R628" s="121"/>
      <c r="S628" s="121"/>
      <c r="T628" s="121"/>
      <c r="U628" s="121"/>
      <c r="V628" s="121"/>
      <c r="W628" s="121"/>
      <c r="X628" s="121"/>
      <c r="Y628" s="121"/>
      <c r="Z628" s="121"/>
      <c r="AA628" s="121"/>
      <c r="AB628" s="121"/>
      <c r="AC628" s="121"/>
      <c r="AD628" s="121"/>
      <c r="AE628" s="121"/>
      <c r="AF628" s="121"/>
      <c r="AG628" s="121"/>
      <c r="AH628" s="121"/>
      <c r="AI628" s="121"/>
      <c r="AJ628" s="121"/>
      <c r="AK628" s="121"/>
      <c r="AL628" s="121"/>
      <c r="AM628" s="121"/>
      <c r="AN628" s="121"/>
      <c r="AO628" s="121"/>
    </row>
    <row r="629" spans="1:41" ht="12.75" customHeight="1" x14ac:dyDescent="0.2">
      <c r="A629" s="121"/>
      <c r="B629" s="121"/>
      <c r="C629" s="121"/>
      <c r="D629" s="121"/>
      <c r="E629" s="121"/>
      <c r="F629" s="121"/>
      <c r="G629" s="121"/>
      <c r="H629" s="121"/>
      <c r="I629" s="121"/>
      <c r="J629" s="121"/>
      <c r="K629" s="121"/>
      <c r="L629" s="121"/>
      <c r="M629" s="121"/>
      <c r="N629" s="121"/>
      <c r="O629" s="121"/>
      <c r="P629" s="121"/>
      <c r="Q629" s="121"/>
      <c r="R629" s="121"/>
      <c r="S629" s="121"/>
      <c r="T629" s="121"/>
      <c r="U629" s="121"/>
      <c r="V629" s="121"/>
      <c r="W629" s="121"/>
      <c r="X629" s="121"/>
      <c r="Y629" s="121"/>
      <c r="Z629" s="121"/>
      <c r="AA629" s="121"/>
      <c r="AB629" s="121"/>
      <c r="AC629" s="121"/>
      <c r="AD629" s="121"/>
      <c r="AE629" s="121"/>
      <c r="AF629" s="121"/>
      <c r="AG629" s="121"/>
      <c r="AH629" s="121"/>
      <c r="AI629" s="121"/>
      <c r="AJ629" s="121"/>
      <c r="AK629" s="121"/>
      <c r="AL629" s="121"/>
      <c r="AM629" s="121"/>
      <c r="AN629" s="121"/>
      <c r="AO629" s="121"/>
    </row>
    <row r="630" spans="1:41" ht="12.75" customHeight="1" x14ac:dyDescent="0.2">
      <c r="A630" s="121"/>
      <c r="B630" s="121"/>
      <c r="C630" s="121"/>
      <c r="D630" s="121"/>
      <c r="E630" s="121"/>
      <c r="F630" s="121"/>
      <c r="G630" s="121"/>
      <c r="H630" s="121"/>
      <c r="I630" s="121"/>
      <c r="J630" s="121"/>
      <c r="K630" s="121"/>
      <c r="L630" s="121"/>
      <c r="M630" s="121"/>
      <c r="N630" s="121"/>
      <c r="O630" s="121"/>
      <c r="P630" s="121"/>
      <c r="Q630" s="121"/>
      <c r="R630" s="121"/>
      <c r="S630" s="121"/>
      <c r="T630" s="121"/>
      <c r="U630" s="121"/>
      <c r="V630" s="121"/>
      <c r="W630" s="121"/>
      <c r="X630" s="121"/>
      <c r="Y630" s="121"/>
      <c r="Z630" s="121"/>
      <c r="AA630" s="121"/>
      <c r="AB630" s="121"/>
      <c r="AC630" s="121"/>
      <c r="AD630" s="121"/>
      <c r="AE630" s="121"/>
      <c r="AF630" s="121"/>
      <c r="AG630" s="121"/>
      <c r="AH630" s="121"/>
      <c r="AI630" s="121"/>
      <c r="AJ630" s="121"/>
      <c r="AK630" s="121"/>
      <c r="AL630" s="121"/>
      <c r="AM630" s="121"/>
      <c r="AN630" s="121"/>
      <c r="AO630" s="121"/>
    </row>
    <row r="631" spans="1:41" ht="12.75" customHeight="1" x14ac:dyDescent="0.2">
      <c r="A631" s="121"/>
      <c r="B631" s="121"/>
      <c r="C631" s="121"/>
      <c r="D631" s="121"/>
      <c r="E631" s="121"/>
      <c r="F631" s="121"/>
      <c r="G631" s="121"/>
      <c r="H631" s="121"/>
      <c r="I631" s="121"/>
      <c r="J631" s="121"/>
      <c r="K631" s="121"/>
      <c r="L631" s="121"/>
      <c r="M631" s="121"/>
      <c r="N631" s="121"/>
      <c r="O631" s="121"/>
      <c r="P631" s="121"/>
      <c r="Q631" s="121"/>
      <c r="R631" s="121"/>
      <c r="S631" s="121"/>
      <c r="T631" s="121"/>
      <c r="U631" s="121"/>
      <c r="V631" s="121"/>
      <c r="W631" s="121"/>
      <c r="X631" s="121"/>
      <c r="Y631" s="121"/>
      <c r="Z631" s="121"/>
      <c r="AA631" s="121"/>
      <c r="AB631" s="121"/>
      <c r="AC631" s="121"/>
      <c r="AD631" s="121"/>
      <c r="AE631" s="121"/>
      <c r="AF631" s="121"/>
      <c r="AG631" s="121"/>
      <c r="AH631" s="121"/>
      <c r="AI631" s="121"/>
      <c r="AJ631" s="121"/>
      <c r="AK631" s="121"/>
      <c r="AL631" s="121"/>
      <c r="AM631" s="121"/>
      <c r="AN631" s="121"/>
      <c r="AO631" s="121"/>
    </row>
    <row r="632" spans="1:41" ht="12.75" customHeight="1" x14ac:dyDescent="0.2">
      <c r="A632" s="121"/>
      <c r="B632" s="121"/>
      <c r="C632" s="121"/>
      <c r="D632" s="121"/>
      <c r="E632" s="121"/>
      <c r="F632" s="121"/>
      <c r="G632" s="121"/>
      <c r="H632" s="121"/>
      <c r="I632" s="121"/>
      <c r="J632" s="121"/>
      <c r="K632" s="121"/>
      <c r="L632" s="121"/>
      <c r="M632" s="121"/>
      <c r="N632" s="121"/>
      <c r="O632" s="121"/>
      <c r="P632" s="121"/>
      <c r="Q632" s="121"/>
      <c r="R632" s="121"/>
      <c r="S632" s="121"/>
      <c r="T632" s="121"/>
      <c r="U632" s="121"/>
      <c r="V632" s="121"/>
      <c r="W632" s="121"/>
      <c r="X632" s="121"/>
      <c r="Y632" s="121"/>
      <c r="Z632" s="121"/>
      <c r="AA632" s="121"/>
      <c r="AB632" s="121"/>
      <c r="AC632" s="121"/>
      <c r="AD632" s="121"/>
      <c r="AE632" s="121"/>
      <c r="AF632" s="121"/>
      <c r="AG632" s="121"/>
      <c r="AH632" s="121"/>
      <c r="AI632" s="121"/>
      <c r="AJ632" s="121"/>
      <c r="AK632" s="121"/>
      <c r="AL632" s="121"/>
      <c r="AM632" s="121"/>
      <c r="AN632" s="121"/>
      <c r="AO632" s="121"/>
    </row>
    <row r="633" spans="1:41" ht="12.75" customHeight="1" x14ac:dyDescent="0.2">
      <c r="A633" s="121"/>
      <c r="B633" s="121"/>
      <c r="C633" s="121"/>
      <c r="D633" s="121"/>
      <c r="E633" s="121"/>
      <c r="F633" s="121"/>
      <c r="G633" s="121"/>
      <c r="H633" s="121"/>
      <c r="I633" s="121"/>
      <c r="J633" s="121"/>
      <c r="K633" s="121"/>
      <c r="L633" s="121"/>
      <c r="M633" s="121"/>
      <c r="N633" s="121"/>
      <c r="O633" s="121"/>
      <c r="P633" s="121"/>
      <c r="Q633" s="121"/>
      <c r="R633" s="121"/>
      <c r="S633" s="121"/>
      <c r="T633" s="121"/>
      <c r="U633" s="121"/>
      <c r="V633" s="121"/>
      <c r="W633" s="121"/>
      <c r="X633" s="121"/>
      <c r="Y633" s="121"/>
      <c r="Z633" s="121"/>
      <c r="AA633" s="121"/>
      <c r="AB633" s="121"/>
      <c r="AC633" s="121"/>
      <c r="AD633" s="121"/>
      <c r="AE633" s="121"/>
      <c r="AF633" s="121"/>
      <c r="AG633" s="121"/>
      <c r="AH633" s="121"/>
      <c r="AI633" s="121"/>
      <c r="AJ633" s="121"/>
      <c r="AK633" s="121"/>
      <c r="AL633" s="121"/>
      <c r="AM633" s="121"/>
      <c r="AN633" s="121"/>
      <c r="AO633" s="121"/>
    </row>
    <row r="634" spans="1:41" ht="12.75" customHeight="1" x14ac:dyDescent="0.2">
      <c r="A634" s="121"/>
      <c r="B634" s="121"/>
      <c r="C634" s="121"/>
      <c r="D634" s="121"/>
      <c r="E634" s="121"/>
      <c r="F634" s="121"/>
      <c r="G634" s="121"/>
      <c r="H634" s="121"/>
      <c r="I634" s="121"/>
      <c r="J634" s="121"/>
      <c r="K634" s="121"/>
      <c r="L634" s="121"/>
      <c r="M634" s="121"/>
      <c r="N634" s="121"/>
      <c r="O634" s="121"/>
      <c r="P634" s="121"/>
      <c r="Q634" s="121"/>
      <c r="R634" s="121"/>
      <c r="S634" s="121"/>
      <c r="T634" s="121"/>
      <c r="U634" s="121"/>
      <c r="V634" s="121"/>
      <c r="W634" s="121"/>
      <c r="X634" s="121"/>
      <c r="Y634" s="121"/>
      <c r="Z634" s="121"/>
      <c r="AA634" s="121"/>
      <c r="AB634" s="121"/>
      <c r="AC634" s="121"/>
      <c r="AD634" s="121"/>
      <c r="AE634" s="121"/>
      <c r="AF634" s="121"/>
      <c r="AG634" s="121"/>
      <c r="AH634" s="121"/>
      <c r="AI634" s="121"/>
      <c r="AJ634" s="121"/>
      <c r="AK634" s="121"/>
      <c r="AL634" s="121"/>
      <c r="AM634" s="121"/>
      <c r="AN634" s="121"/>
      <c r="AO634" s="121"/>
    </row>
    <row r="635" spans="1:41" ht="12.75" customHeight="1" x14ac:dyDescent="0.2">
      <c r="A635" s="121"/>
      <c r="B635" s="121"/>
      <c r="C635" s="121"/>
      <c r="D635" s="121"/>
      <c r="E635" s="121"/>
      <c r="F635" s="121"/>
      <c r="G635" s="121"/>
      <c r="H635" s="121"/>
      <c r="I635" s="121"/>
      <c r="J635" s="121"/>
      <c r="K635" s="121"/>
      <c r="L635" s="121"/>
      <c r="M635" s="121"/>
      <c r="N635" s="121"/>
      <c r="O635" s="121"/>
      <c r="P635" s="121"/>
      <c r="Q635" s="121"/>
      <c r="R635" s="121"/>
      <c r="S635" s="121"/>
      <c r="T635" s="121"/>
      <c r="U635" s="121"/>
      <c r="V635" s="121"/>
      <c r="W635" s="121"/>
      <c r="X635" s="121"/>
      <c r="Y635" s="121"/>
      <c r="Z635" s="121"/>
      <c r="AA635" s="121"/>
      <c r="AB635" s="121"/>
      <c r="AC635" s="121"/>
      <c r="AD635" s="121"/>
      <c r="AE635" s="121"/>
      <c r="AF635" s="121"/>
      <c r="AG635" s="121"/>
      <c r="AH635" s="121"/>
      <c r="AI635" s="121"/>
      <c r="AJ635" s="121"/>
      <c r="AK635" s="121"/>
      <c r="AL635" s="121"/>
      <c r="AM635" s="121"/>
      <c r="AN635" s="121"/>
      <c r="AO635" s="121"/>
    </row>
    <row r="636" spans="1:41" ht="12.75" customHeight="1" x14ac:dyDescent="0.2">
      <c r="A636" s="121"/>
      <c r="B636" s="121"/>
      <c r="C636" s="121"/>
      <c r="D636" s="121"/>
      <c r="E636" s="121"/>
      <c r="F636" s="121"/>
      <c r="G636" s="121"/>
      <c r="H636" s="121"/>
      <c r="I636" s="121"/>
      <c r="J636" s="121"/>
      <c r="K636" s="121"/>
      <c r="L636" s="121"/>
      <c r="M636" s="121"/>
      <c r="N636" s="121"/>
      <c r="O636" s="121"/>
      <c r="P636" s="121"/>
      <c r="Q636" s="121"/>
      <c r="R636" s="121"/>
      <c r="S636" s="121"/>
      <c r="T636" s="121"/>
      <c r="U636" s="121"/>
      <c r="V636" s="121"/>
      <c r="W636" s="121"/>
      <c r="X636" s="121"/>
      <c r="Y636" s="121"/>
      <c r="Z636" s="121"/>
      <c r="AA636" s="121"/>
      <c r="AB636" s="121"/>
      <c r="AC636" s="121"/>
      <c r="AD636" s="121"/>
      <c r="AE636" s="121"/>
      <c r="AF636" s="121"/>
      <c r="AG636" s="121"/>
      <c r="AH636" s="121"/>
      <c r="AI636" s="121"/>
      <c r="AJ636" s="121"/>
      <c r="AK636" s="121"/>
      <c r="AL636" s="121"/>
      <c r="AM636" s="121"/>
      <c r="AN636" s="121"/>
      <c r="AO636" s="121"/>
    </row>
    <row r="637" spans="1:41" ht="12.75" customHeight="1" x14ac:dyDescent="0.2">
      <c r="A637" s="121"/>
      <c r="B637" s="121"/>
      <c r="C637" s="121"/>
      <c r="D637" s="121"/>
      <c r="E637" s="121"/>
      <c r="F637" s="121"/>
      <c r="G637" s="121"/>
      <c r="H637" s="121"/>
      <c r="I637" s="121"/>
      <c r="J637" s="121"/>
      <c r="K637" s="121"/>
      <c r="L637" s="121"/>
      <c r="M637" s="121"/>
      <c r="N637" s="121"/>
      <c r="O637" s="121"/>
      <c r="P637" s="121"/>
      <c r="Q637" s="121"/>
      <c r="R637" s="121"/>
      <c r="S637" s="121"/>
      <c r="T637" s="121"/>
      <c r="U637" s="121"/>
      <c r="V637" s="121"/>
      <c r="W637" s="121"/>
      <c r="X637" s="121"/>
      <c r="Y637" s="121"/>
      <c r="Z637" s="121"/>
      <c r="AA637" s="121"/>
      <c r="AB637" s="121"/>
      <c r="AC637" s="121"/>
      <c r="AD637" s="121"/>
      <c r="AE637" s="121"/>
      <c r="AF637" s="121"/>
      <c r="AG637" s="121"/>
      <c r="AH637" s="121"/>
      <c r="AI637" s="121"/>
      <c r="AJ637" s="121"/>
      <c r="AK637" s="121"/>
      <c r="AL637" s="121"/>
      <c r="AM637" s="121"/>
      <c r="AN637" s="121"/>
      <c r="AO637" s="121"/>
    </row>
    <row r="638" spans="1:41" ht="12.75" customHeight="1" x14ac:dyDescent="0.2">
      <c r="A638" s="121"/>
      <c r="B638" s="121"/>
      <c r="C638" s="121"/>
      <c r="D638" s="121"/>
      <c r="E638" s="121"/>
      <c r="F638" s="121"/>
      <c r="G638" s="121"/>
      <c r="H638" s="121"/>
      <c r="I638" s="121"/>
      <c r="J638" s="121"/>
      <c r="K638" s="121"/>
      <c r="L638" s="121"/>
      <c r="M638" s="121"/>
      <c r="N638" s="121"/>
      <c r="O638" s="121"/>
      <c r="P638" s="121"/>
      <c r="Q638" s="121"/>
      <c r="R638" s="121"/>
      <c r="S638" s="121"/>
      <c r="T638" s="121"/>
      <c r="U638" s="121"/>
      <c r="V638" s="121"/>
      <c r="W638" s="121"/>
      <c r="X638" s="121"/>
      <c r="Y638" s="121"/>
      <c r="Z638" s="121"/>
      <c r="AA638" s="121"/>
      <c r="AB638" s="121"/>
      <c r="AC638" s="121"/>
      <c r="AD638" s="121"/>
      <c r="AE638" s="121"/>
      <c r="AF638" s="121"/>
      <c r="AG638" s="121"/>
      <c r="AH638" s="121"/>
      <c r="AI638" s="121"/>
      <c r="AJ638" s="121"/>
      <c r="AK638" s="121"/>
      <c r="AL638" s="121"/>
      <c r="AM638" s="121"/>
      <c r="AN638" s="121"/>
      <c r="AO638" s="121"/>
    </row>
    <row r="639" spans="1:41" ht="12.75" customHeight="1" x14ac:dyDescent="0.2">
      <c r="A639" s="121"/>
      <c r="B639" s="121"/>
      <c r="C639" s="121"/>
      <c r="D639" s="121"/>
      <c r="E639" s="121"/>
      <c r="F639" s="121"/>
      <c r="G639" s="121"/>
      <c r="H639" s="121"/>
      <c r="I639" s="121"/>
      <c r="J639" s="121"/>
      <c r="K639" s="121"/>
      <c r="L639" s="121"/>
      <c r="M639" s="121"/>
      <c r="N639" s="121"/>
      <c r="O639" s="121"/>
      <c r="P639" s="121"/>
      <c r="Q639" s="121"/>
      <c r="R639" s="121"/>
      <c r="S639" s="121"/>
      <c r="T639" s="121"/>
      <c r="U639" s="121"/>
      <c r="V639" s="121"/>
      <c r="W639" s="121"/>
      <c r="X639" s="121"/>
      <c r="Y639" s="121"/>
      <c r="Z639" s="121"/>
      <c r="AA639" s="121"/>
      <c r="AB639" s="121"/>
      <c r="AC639" s="121"/>
      <c r="AD639" s="121"/>
      <c r="AE639" s="121"/>
      <c r="AF639" s="121"/>
      <c r="AG639" s="121"/>
      <c r="AH639" s="121"/>
      <c r="AI639" s="121"/>
      <c r="AJ639" s="121"/>
      <c r="AK639" s="121"/>
      <c r="AL639" s="121"/>
      <c r="AM639" s="121"/>
      <c r="AN639" s="121"/>
      <c r="AO639" s="121"/>
    </row>
    <row r="640" spans="1:41" ht="12.75" customHeight="1" x14ac:dyDescent="0.2">
      <c r="A640" s="121"/>
      <c r="B640" s="121"/>
      <c r="C640" s="121"/>
      <c r="D640" s="121"/>
      <c r="E640" s="121"/>
      <c r="F640" s="121"/>
      <c r="G640" s="121"/>
      <c r="H640" s="121"/>
      <c r="I640" s="121"/>
      <c r="J640" s="121"/>
      <c r="K640" s="121"/>
      <c r="L640" s="121"/>
      <c r="M640" s="121"/>
      <c r="N640" s="121"/>
      <c r="O640" s="121"/>
      <c r="P640" s="121"/>
      <c r="Q640" s="121"/>
      <c r="R640" s="121"/>
      <c r="S640" s="121"/>
      <c r="T640" s="121"/>
      <c r="U640" s="121"/>
      <c r="V640" s="121"/>
      <c r="W640" s="121"/>
      <c r="X640" s="121"/>
      <c r="Y640" s="121"/>
      <c r="Z640" s="121"/>
      <c r="AA640" s="121"/>
      <c r="AB640" s="121"/>
      <c r="AC640" s="121"/>
      <c r="AD640" s="121"/>
      <c r="AE640" s="121"/>
      <c r="AF640" s="121"/>
      <c r="AG640" s="121"/>
      <c r="AH640" s="121"/>
      <c r="AI640" s="121"/>
      <c r="AJ640" s="121"/>
      <c r="AK640" s="121"/>
      <c r="AL640" s="121"/>
      <c r="AM640" s="121"/>
      <c r="AN640" s="121"/>
      <c r="AO640" s="121"/>
    </row>
    <row r="641" spans="1:41" ht="12.75" customHeight="1" x14ac:dyDescent="0.2">
      <c r="A641" s="121"/>
      <c r="B641" s="121"/>
      <c r="C641" s="121"/>
      <c r="D641" s="121"/>
      <c r="E641" s="121"/>
      <c r="F641" s="121"/>
      <c r="G641" s="121"/>
      <c r="H641" s="121"/>
      <c r="I641" s="121"/>
      <c r="J641" s="121"/>
      <c r="K641" s="121"/>
      <c r="L641" s="121"/>
      <c r="M641" s="121"/>
      <c r="N641" s="121"/>
      <c r="O641" s="121"/>
      <c r="P641" s="121"/>
      <c r="Q641" s="121"/>
      <c r="R641" s="121"/>
      <c r="S641" s="121"/>
      <c r="T641" s="121"/>
      <c r="U641" s="121"/>
      <c r="V641" s="121"/>
      <c r="W641" s="121"/>
      <c r="X641" s="121"/>
      <c r="Y641" s="121"/>
      <c r="Z641" s="121"/>
      <c r="AA641" s="121"/>
      <c r="AB641" s="121"/>
      <c r="AC641" s="121"/>
      <c r="AD641" s="121"/>
      <c r="AE641" s="121"/>
      <c r="AF641" s="121"/>
      <c r="AG641" s="121"/>
      <c r="AH641" s="121"/>
      <c r="AI641" s="121"/>
      <c r="AJ641" s="121"/>
      <c r="AK641" s="121"/>
      <c r="AL641" s="121"/>
      <c r="AM641" s="121"/>
      <c r="AN641" s="121"/>
      <c r="AO641" s="121"/>
    </row>
    <row r="642" spans="1:41" ht="12.75" customHeight="1" x14ac:dyDescent="0.2">
      <c r="A642" s="121"/>
      <c r="B642" s="121"/>
      <c r="C642" s="121"/>
      <c r="D642" s="121"/>
      <c r="E642" s="121"/>
      <c r="F642" s="121"/>
      <c r="G642" s="121"/>
      <c r="H642" s="121"/>
      <c r="I642" s="121"/>
      <c r="J642" s="121"/>
      <c r="K642" s="121"/>
      <c r="L642" s="121"/>
      <c r="M642" s="121"/>
      <c r="N642" s="121"/>
      <c r="O642" s="121"/>
      <c r="P642" s="121"/>
      <c r="Q642" s="121"/>
      <c r="R642" s="121"/>
      <c r="S642" s="121"/>
      <c r="T642" s="121"/>
      <c r="U642" s="121"/>
      <c r="V642" s="121"/>
      <c r="W642" s="121"/>
      <c r="X642" s="121"/>
      <c r="Y642" s="121"/>
      <c r="Z642" s="121"/>
      <c r="AA642" s="121"/>
      <c r="AB642" s="121"/>
      <c r="AC642" s="121"/>
      <c r="AD642" s="121"/>
      <c r="AE642" s="121"/>
      <c r="AF642" s="121"/>
      <c r="AG642" s="121"/>
      <c r="AH642" s="121"/>
      <c r="AI642" s="121"/>
      <c r="AJ642" s="121"/>
      <c r="AK642" s="121"/>
      <c r="AL642" s="121"/>
      <c r="AM642" s="121"/>
      <c r="AN642" s="121"/>
      <c r="AO642" s="121"/>
    </row>
    <row r="643" spans="1:41" ht="12.75" customHeight="1" x14ac:dyDescent="0.2">
      <c r="A643" s="121"/>
      <c r="B643" s="121"/>
      <c r="C643" s="121"/>
      <c r="D643" s="121"/>
      <c r="E643" s="121"/>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row>
    <row r="644" spans="1:41" ht="12.75" customHeight="1" x14ac:dyDescent="0.2">
      <c r="A644" s="121"/>
      <c r="B644" s="121"/>
      <c r="C644" s="121"/>
      <c r="D644" s="121"/>
      <c r="E644" s="121"/>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row>
    <row r="645" spans="1:41" ht="12.75" customHeight="1" x14ac:dyDescent="0.2">
      <c r="A645" s="121"/>
      <c r="B645" s="121"/>
      <c r="C645" s="121"/>
      <c r="D645" s="121"/>
      <c r="E645" s="121"/>
      <c r="F645" s="121"/>
      <c r="G645" s="121"/>
      <c r="H645" s="121"/>
      <c r="I645" s="121"/>
      <c r="J645" s="121"/>
      <c r="K645" s="121"/>
      <c r="L645" s="121"/>
      <c r="M645" s="121"/>
      <c r="N645" s="121"/>
      <c r="O645" s="121"/>
      <c r="P645" s="121"/>
      <c r="Q645" s="121"/>
      <c r="R645" s="121"/>
      <c r="S645" s="121"/>
      <c r="T645" s="121"/>
      <c r="U645" s="121"/>
      <c r="V645" s="121"/>
      <c r="W645" s="121"/>
      <c r="X645" s="121"/>
      <c r="Y645" s="121"/>
      <c r="Z645" s="121"/>
      <c r="AA645" s="121"/>
      <c r="AB645" s="121"/>
      <c r="AC645" s="121"/>
      <c r="AD645" s="121"/>
      <c r="AE645" s="121"/>
      <c r="AF645" s="121"/>
      <c r="AG645" s="121"/>
      <c r="AH645" s="121"/>
      <c r="AI645" s="121"/>
      <c r="AJ645" s="121"/>
      <c r="AK645" s="121"/>
      <c r="AL645" s="121"/>
      <c r="AM645" s="121"/>
      <c r="AN645" s="121"/>
      <c r="AO645" s="121"/>
    </row>
    <row r="646" spans="1:41" ht="12.75" customHeight="1" x14ac:dyDescent="0.2">
      <c r="A646" s="121"/>
      <c r="B646" s="121"/>
      <c r="C646" s="121"/>
      <c r="D646" s="121"/>
      <c r="E646" s="121"/>
      <c r="F646" s="121"/>
      <c r="G646" s="121"/>
      <c r="H646" s="121"/>
      <c r="I646" s="121"/>
      <c r="J646" s="121"/>
      <c r="K646" s="121"/>
      <c r="L646" s="121"/>
      <c r="M646" s="121"/>
      <c r="N646" s="121"/>
      <c r="O646" s="121"/>
      <c r="P646" s="121"/>
      <c r="Q646" s="121"/>
      <c r="R646" s="121"/>
      <c r="S646" s="121"/>
      <c r="T646" s="121"/>
      <c r="U646" s="121"/>
      <c r="V646" s="121"/>
      <c r="W646" s="121"/>
      <c r="X646" s="121"/>
      <c r="Y646" s="121"/>
      <c r="Z646" s="121"/>
      <c r="AA646" s="121"/>
      <c r="AB646" s="121"/>
      <c r="AC646" s="121"/>
      <c r="AD646" s="121"/>
      <c r="AE646" s="121"/>
      <c r="AF646" s="121"/>
      <c r="AG646" s="121"/>
      <c r="AH646" s="121"/>
      <c r="AI646" s="121"/>
      <c r="AJ646" s="121"/>
      <c r="AK646" s="121"/>
      <c r="AL646" s="121"/>
      <c r="AM646" s="121"/>
      <c r="AN646" s="121"/>
      <c r="AO646" s="121"/>
    </row>
    <row r="647" spans="1:41" ht="12.75" customHeight="1" x14ac:dyDescent="0.2">
      <c r="A647" s="121"/>
      <c r="B647" s="121"/>
      <c r="C647" s="121"/>
      <c r="D647" s="121"/>
      <c r="E647" s="121"/>
      <c r="F647" s="121"/>
      <c r="G647" s="121"/>
      <c r="H647" s="121"/>
      <c r="I647" s="121"/>
      <c r="J647" s="121"/>
      <c r="K647" s="121"/>
      <c r="L647" s="121"/>
      <c r="M647" s="121"/>
      <c r="N647" s="121"/>
      <c r="O647" s="121"/>
      <c r="P647" s="121"/>
      <c r="Q647" s="121"/>
      <c r="R647" s="121"/>
      <c r="S647" s="121"/>
      <c r="T647" s="121"/>
      <c r="U647" s="121"/>
      <c r="V647" s="121"/>
      <c r="W647" s="121"/>
      <c r="X647" s="121"/>
      <c r="Y647" s="121"/>
      <c r="Z647" s="121"/>
      <c r="AA647" s="121"/>
      <c r="AB647" s="121"/>
      <c r="AC647" s="121"/>
      <c r="AD647" s="121"/>
      <c r="AE647" s="121"/>
      <c r="AF647" s="121"/>
      <c r="AG647" s="121"/>
      <c r="AH647" s="121"/>
      <c r="AI647" s="121"/>
      <c r="AJ647" s="121"/>
      <c r="AK647" s="121"/>
      <c r="AL647" s="121"/>
      <c r="AM647" s="121"/>
      <c r="AN647" s="121"/>
      <c r="AO647" s="121"/>
    </row>
    <row r="648" spans="1:41" ht="12.75" customHeight="1" x14ac:dyDescent="0.2">
      <c r="A648" s="121"/>
      <c r="B648" s="121"/>
      <c r="C648" s="121"/>
      <c r="D648" s="121"/>
      <c r="E648" s="121"/>
      <c r="F648" s="121"/>
      <c r="G648" s="121"/>
      <c r="H648" s="121"/>
      <c r="I648" s="121"/>
      <c r="J648" s="121"/>
      <c r="K648" s="121"/>
      <c r="L648" s="121"/>
      <c r="M648" s="121"/>
      <c r="N648" s="121"/>
      <c r="O648" s="121"/>
      <c r="P648" s="121"/>
      <c r="Q648" s="121"/>
      <c r="R648" s="121"/>
      <c r="S648" s="121"/>
      <c r="T648" s="121"/>
      <c r="U648" s="121"/>
      <c r="V648" s="121"/>
      <c r="W648" s="121"/>
      <c r="X648" s="121"/>
      <c r="Y648" s="121"/>
      <c r="Z648" s="121"/>
      <c r="AA648" s="121"/>
      <c r="AB648" s="121"/>
      <c r="AC648" s="121"/>
      <c r="AD648" s="121"/>
      <c r="AE648" s="121"/>
      <c r="AF648" s="121"/>
      <c r="AG648" s="121"/>
      <c r="AH648" s="121"/>
      <c r="AI648" s="121"/>
      <c r="AJ648" s="121"/>
      <c r="AK648" s="121"/>
      <c r="AL648" s="121"/>
      <c r="AM648" s="121"/>
      <c r="AN648" s="121"/>
      <c r="AO648" s="121"/>
    </row>
    <row r="649" spans="1:41" ht="12.75" customHeight="1" x14ac:dyDescent="0.2">
      <c r="A649" s="121"/>
      <c r="B649" s="121"/>
      <c r="C649" s="121"/>
      <c r="D649" s="121"/>
      <c r="E649" s="121"/>
      <c r="F649" s="121"/>
      <c r="G649" s="121"/>
      <c r="H649" s="121"/>
      <c r="I649" s="121"/>
      <c r="J649" s="121"/>
      <c r="K649" s="121"/>
      <c r="L649" s="121"/>
      <c r="M649" s="121"/>
      <c r="N649" s="121"/>
      <c r="O649" s="121"/>
      <c r="P649" s="121"/>
      <c r="Q649" s="121"/>
      <c r="R649" s="121"/>
      <c r="S649" s="121"/>
      <c r="T649" s="121"/>
      <c r="U649" s="121"/>
      <c r="V649" s="121"/>
      <c r="W649" s="121"/>
      <c r="X649" s="121"/>
      <c r="Y649" s="121"/>
      <c r="Z649" s="121"/>
      <c r="AA649" s="121"/>
      <c r="AB649" s="121"/>
      <c r="AC649" s="121"/>
      <c r="AD649" s="121"/>
      <c r="AE649" s="121"/>
      <c r="AF649" s="121"/>
      <c r="AG649" s="121"/>
      <c r="AH649" s="121"/>
      <c r="AI649" s="121"/>
      <c r="AJ649" s="121"/>
      <c r="AK649" s="121"/>
      <c r="AL649" s="121"/>
      <c r="AM649" s="121"/>
      <c r="AN649" s="121"/>
      <c r="AO649" s="121"/>
    </row>
    <row r="650" spans="1:41" ht="12.75" customHeight="1" x14ac:dyDescent="0.2">
      <c r="A650" s="121"/>
      <c r="B650" s="121"/>
      <c r="C650" s="121"/>
      <c r="D650" s="121"/>
      <c r="E650" s="121"/>
      <c r="F650" s="121"/>
      <c r="G650" s="121"/>
      <c r="H650" s="121"/>
      <c r="I650" s="121"/>
      <c r="J650" s="121"/>
      <c r="K650" s="121"/>
      <c r="L650" s="121"/>
      <c r="M650" s="121"/>
      <c r="N650" s="121"/>
      <c r="O650" s="121"/>
      <c r="P650" s="121"/>
      <c r="Q650" s="121"/>
      <c r="R650" s="121"/>
      <c r="S650" s="121"/>
      <c r="T650" s="121"/>
      <c r="U650" s="121"/>
      <c r="V650" s="121"/>
      <c r="W650" s="121"/>
      <c r="X650" s="121"/>
      <c r="Y650" s="121"/>
      <c r="Z650" s="121"/>
      <c r="AA650" s="121"/>
      <c r="AB650" s="121"/>
      <c r="AC650" s="121"/>
      <c r="AD650" s="121"/>
      <c r="AE650" s="121"/>
      <c r="AF650" s="121"/>
      <c r="AG650" s="121"/>
      <c r="AH650" s="121"/>
      <c r="AI650" s="121"/>
      <c r="AJ650" s="121"/>
      <c r="AK650" s="121"/>
      <c r="AL650" s="121"/>
      <c r="AM650" s="121"/>
      <c r="AN650" s="121"/>
      <c r="AO650" s="121"/>
    </row>
    <row r="651" spans="1:41" ht="12.75" customHeight="1" x14ac:dyDescent="0.2">
      <c r="A651" s="121"/>
      <c r="B651" s="121"/>
      <c r="C651" s="121"/>
      <c r="D651" s="121"/>
      <c r="E651" s="121"/>
      <c r="F651" s="121"/>
      <c r="G651" s="121"/>
      <c r="H651" s="121"/>
      <c r="I651" s="121"/>
      <c r="J651" s="121"/>
      <c r="K651" s="121"/>
      <c r="L651" s="121"/>
      <c r="M651" s="121"/>
      <c r="N651" s="121"/>
      <c r="O651" s="121"/>
      <c r="P651" s="121"/>
      <c r="Q651" s="121"/>
      <c r="R651" s="121"/>
      <c r="S651" s="121"/>
      <c r="T651" s="121"/>
      <c r="U651" s="121"/>
      <c r="V651" s="121"/>
      <c r="W651" s="121"/>
      <c r="X651" s="121"/>
      <c r="Y651" s="121"/>
      <c r="Z651" s="121"/>
      <c r="AA651" s="121"/>
      <c r="AB651" s="121"/>
      <c r="AC651" s="121"/>
      <c r="AD651" s="121"/>
      <c r="AE651" s="121"/>
      <c r="AF651" s="121"/>
      <c r="AG651" s="121"/>
      <c r="AH651" s="121"/>
      <c r="AI651" s="121"/>
      <c r="AJ651" s="121"/>
      <c r="AK651" s="121"/>
      <c r="AL651" s="121"/>
      <c r="AM651" s="121"/>
      <c r="AN651" s="121"/>
      <c r="AO651" s="121"/>
    </row>
    <row r="652" spans="1:41" ht="12.75" customHeight="1" x14ac:dyDescent="0.2">
      <c r="A652" s="121"/>
      <c r="B652" s="121"/>
      <c r="C652" s="121"/>
      <c r="D652" s="121"/>
      <c r="E652" s="121"/>
      <c r="F652" s="121"/>
      <c r="G652" s="121"/>
      <c r="H652" s="121"/>
      <c r="I652" s="121"/>
      <c r="J652" s="121"/>
      <c r="K652" s="121"/>
      <c r="L652" s="121"/>
      <c r="M652" s="121"/>
      <c r="N652" s="121"/>
      <c r="O652" s="121"/>
      <c r="P652" s="121"/>
      <c r="Q652" s="121"/>
      <c r="R652" s="121"/>
      <c r="S652" s="121"/>
      <c r="T652" s="121"/>
      <c r="U652" s="121"/>
      <c r="V652" s="121"/>
      <c r="W652" s="121"/>
      <c r="X652" s="121"/>
      <c r="Y652" s="121"/>
      <c r="Z652" s="121"/>
      <c r="AA652" s="121"/>
      <c r="AB652" s="121"/>
      <c r="AC652" s="121"/>
      <c r="AD652" s="121"/>
      <c r="AE652" s="121"/>
      <c r="AF652" s="121"/>
      <c r="AG652" s="121"/>
      <c r="AH652" s="121"/>
      <c r="AI652" s="121"/>
      <c r="AJ652" s="121"/>
      <c r="AK652" s="121"/>
      <c r="AL652" s="121"/>
      <c r="AM652" s="121"/>
      <c r="AN652" s="121"/>
      <c r="AO652" s="121"/>
    </row>
    <row r="653" spans="1:41" ht="12.75" customHeight="1" x14ac:dyDescent="0.2">
      <c r="A653" s="121"/>
      <c r="B653" s="121"/>
      <c r="C653" s="121"/>
      <c r="D653" s="121"/>
      <c r="E653" s="121"/>
      <c r="F653" s="121"/>
      <c r="G653" s="121"/>
      <c r="H653" s="121"/>
      <c r="I653" s="121"/>
      <c r="J653" s="121"/>
      <c r="K653" s="121"/>
      <c r="L653" s="121"/>
      <c r="M653" s="121"/>
      <c r="N653" s="121"/>
      <c r="O653" s="121"/>
      <c r="P653" s="121"/>
      <c r="Q653" s="121"/>
      <c r="R653" s="121"/>
      <c r="S653" s="121"/>
      <c r="T653" s="121"/>
      <c r="U653" s="121"/>
      <c r="V653" s="121"/>
      <c r="W653" s="121"/>
      <c r="X653" s="121"/>
      <c r="Y653" s="121"/>
      <c r="Z653" s="121"/>
      <c r="AA653" s="121"/>
      <c r="AB653" s="121"/>
      <c r="AC653" s="121"/>
      <c r="AD653" s="121"/>
      <c r="AE653" s="121"/>
      <c r="AF653" s="121"/>
      <c r="AG653" s="121"/>
      <c r="AH653" s="121"/>
      <c r="AI653" s="121"/>
      <c r="AJ653" s="121"/>
      <c r="AK653" s="121"/>
      <c r="AL653" s="121"/>
      <c r="AM653" s="121"/>
      <c r="AN653" s="121"/>
      <c r="AO653" s="121"/>
    </row>
    <row r="654" spans="1:41" ht="12.75" customHeight="1" x14ac:dyDescent="0.2">
      <c r="A654" s="121"/>
      <c r="B654" s="121"/>
      <c r="C654" s="121"/>
      <c r="D654" s="121"/>
      <c r="E654" s="121"/>
      <c r="F654" s="121"/>
      <c r="G654" s="121"/>
      <c r="H654" s="121"/>
      <c r="I654" s="121"/>
      <c r="J654" s="121"/>
      <c r="K654" s="121"/>
      <c r="L654" s="121"/>
      <c r="M654" s="121"/>
      <c r="N654" s="121"/>
      <c r="O654" s="121"/>
      <c r="P654" s="121"/>
      <c r="Q654" s="121"/>
      <c r="R654" s="121"/>
      <c r="S654" s="121"/>
      <c r="T654" s="121"/>
      <c r="U654" s="121"/>
      <c r="V654" s="121"/>
      <c r="W654" s="121"/>
      <c r="X654" s="121"/>
      <c r="Y654" s="121"/>
      <c r="Z654" s="121"/>
      <c r="AA654" s="121"/>
      <c r="AB654" s="121"/>
      <c r="AC654" s="121"/>
      <c r="AD654" s="121"/>
      <c r="AE654" s="121"/>
      <c r="AF654" s="121"/>
      <c r="AG654" s="121"/>
      <c r="AH654" s="121"/>
      <c r="AI654" s="121"/>
      <c r="AJ654" s="121"/>
      <c r="AK654" s="121"/>
      <c r="AL654" s="121"/>
      <c r="AM654" s="121"/>
      <c r="AN654" s="121"/>
      <c r="AO654" s="121"/>
    </row>
    <row r="655" spans="1:41" ht="12.75" customHeight="1" x14ac:dyDescent="0.2">
      <c r="A655" s="121"/>
      <c r="B655" s="121"/>
      <c r="C655" s="121"/>
      <c r="D655" s="121"/>
      <c r="E655" s="121"/>
      <c r="F655" s="121"/>
      <c r="G655" s="121"/>
      <c r="H655" s="121"/>
      <c r="I655" s="121"/>
      <c r="J655" s="121"/>
      <c r="K655" s="121"/>
      <c r="L655" s="121"/>
      <c r="M655" s="121"/>
      <c r="N655" s="121"/>
      <c r="O655" s="121"/>
      <c r="P655" s="121"/>
      <c r="Q655" s="121"/>
      <c r="R655" s="121"/>
      <c r="S655" s="121"/>
      <c r="T655" s="121"/>
      <c r="U655" s="121"/>
      <c r="V655" s="121"/>
      <c r="W655" s="121"/>
      <c r="X655" s="121"/>
      <c r="Y655" s="121"/>
      <c r="Z655" s="121"/>
      <c r="AA655" s="121"/>
      <c r="AB655" s="121"/>
      <c r="AC655" s="121"/>
      <c r="AD655" s="121"/>
      <c r="AE655" s="121"/>
      <c r="AF655" s="121"/>
      <c r="AG655" s="121"/>
      <c r="AH655" s="121"/>
      <c r="AI655" s="121"/>
      <c r="AJ655" s="121"/>
      <c r="AK655" s="121"/>
      <c r="AL655" s="121"/>
      <c r="AM655" s="121"/>
      <c r="AN655" s="121"/>
      <c r="AO655" s="121"/>
    </row>
    <row r="656" spans="1:41" ht="12.75" customHeight="1" x14ac:dyDescent="0.2">
      <c r="A656" s="121"/>
      <c r="B656" s="121"/>
      <c r="C656" s="121"/>
      <c r="D656" s="121"/>
      <c r="E656" s="121"/>
      <c r="F656" s="121"/>
      <c r="G656" s="121"/>
      <c r="H656" s="121"/>
      <c r="I656" s="121"/>
      <c r="J656" s="121"/>
      <c r="K656" s="121"/>
      <c r="L656" s="121"/>
      <c r="M656" s="121"/>
      <c r="N656" s="121"/>
      <c r="O656" s="121"/>
      <c r="P656" s="121"/>
      <c r="Q656" s="121"/>
      <c r="R656" s="121"/>
      <c r="S656" s="121"/>
      <c r="T656" s="121"/>
      <c r="U656" s="121"/>
      <c r="V656" s="121"/>
      <c r="W656" s="121"/>
      <c r="X656" s="121"/>
      <c r="Y656" s="121"/>
      <c r="Z656" s="121"/>
      <c r="AA656" s="121"/>
      <c r="AB656" s="121"/>
      <c r="AC656" s="121"/>
      <c r="AD656" s="121"/>
      <c r="AE656" s="121"/>
      <c r="AF656" s="121"/>
      <c r="AG656" s="121"/>
      <c r="AH656" s="121"/>
      <c r="AI656" s="121"/>
      <c r="AJ656" s="121"/>
      <c r="AK656" s="121"/>
      <c r="AL656" s="121"/>
      <c r="AM656" s="121"/>
      <c r="AN656" s="121"/>
      <c r="AO656" s="121"/>
    </row>
    <row r="657" spans="1:41" ht="12.75" customHeight="1" x14ac:dyDescent="0.2">
      <c r="A657" s="121"/>
      <c r="B657" s="121"/>
      <c r="C657" s="121"/>
      <c r="D657" s="121"/>
      <c r="E657" s="121"/>
      <c r="F657" s="121"/>
      <c r="G657" s="121"/>
      <c r="H657" s="121"/>
      <c r="I657" s="121"/>
      <c r="J657" s="121"/>
      <c r="K657" s="121"/>
      <c r="L657" s="121"/>
      <c r="M657" s="121"/>
      <c r="N657" s="121"/>
      <c r="O657" s="121"/>
      <c r="P657" s="121"/>
      <c r="Q657" s="121"/>
      <c r="R657" s="121"/>
      <c r="S657" s="121"/>
      <c r="T657" s="121"/>
      <c r="U657" s="121"/>
      <c r="V657" s="121"/>
      <c r="W657" s="121"/>
      <c r="X657" s="121"/>
      <c r="Y657" s="121"/>
      <c r="Z657" s="121"/>
      <c r="AA657" s="121"/>
      <c r="AB657" s="121"/>
      <c r="AC657" s="121"/>
      <c r="AD657" s="121"/>
      <c r="AE657" s="121"/>
      <c r="AF657" s="121"/>
      <c r="AG657" s="121"/>
      <c r="AH657" s="121"/>
      <c r="AI657" s="121"/>
      <c r="AJ657" s="121"/>
      <c r="AK657" s="121"/>
      <c r="AL657" s="121"/>
      <c r="AM657" s="121"/>
      <c r="AN657" s="121"/>
      <c r="AO657" s="121"/>
    </row>
    <row r="658" spans="1:41" ht="12.75" customHeight="1" x14ac:dyDescent="0.2">
      <c r="A658" s="121"/>
      <c r="B658" s="121"/>
      <c r="C658" s="121"/>
      <c r="D658" s="121"/>
      <c r="E658" s="121"/>
      <c r="F658" s="121"/>
      <c r="G658" s="121"/>
      <c r="H658" s="121"/>
      <c r="I658" s="121"/>
      <c r="J658" s="121"/>
      <c r="K658" s="121"/>
      <c r="L658" s="121"/>
      <c r="M658" s="121"/>
      <c r="N658" s="121"/>
      <c r="O658" s="121"/>
      <c r="P658" s="121"/>
      <c r="Q658" s="121"/>
      <c r="R658" s="121"/>
      <c r="S658" s="121"/>
      <c r="T658" s="121"/>
      <c r="U658" s="121"/>
      <c r="V658" s="121"/>
      <c r="W658" s="121"/>
      <c r="X658" s="121"/>
      <c r="Y658" s="121"/>
      <c r="Z658" s="121"/>
      <c r="AA658" s="121"/>
      <c r="AB658" s="121"/>
      <c r="AC658" s="121"/>
      <c r="AD658" s="121"/>
      <c r="AE658" s="121"/>
      <c r="AF658" s="121"/>
      <c r="AG658" s="121"/>
      <c r="AH658" s="121"/>
      <c r="AI658" s="121"/>
      <c r="AJ658" s="121"/>
      <c r="AK658" s="121"/>
      <c r="AL658" s="121"/>
      <c r="AM658" s="121"/>
      <c r="AN658" s="121"/>
      <c r="AO658" s="121"/>
    </row>
    <row r="659" spans="1:41" ht="12.75" customHeight="1" x14ac:dyDescent="0.2">
      <c r="A659" s="121"/>
      <c r="B659" s="121"/>
      <c r="C659" s="121"/>
      <c r="D659" s="121"/>
      <c r="E659" s="121"/>
      <c r="F659" s="121"/>
      <c r="G659" s="121"/>
      <c r="H659" s="121"/>
      <c r="I659" s="121"/>
      <c r="J659" s="121"/>
      <c r="K659" s="121"/>
      <c r="L659" s="121"/>
      <c r="M659" s="121"/>
      <c r="N659" s="121"/>
      <c r="O659" s="121"/>
      <c r="P659" s="121"/>
      <c r="Q659" s="121"/>
      <c r="R659" s="121"/>
      <c r="S659" s="121"/>
      <c r="T659" s="121"/>
      <c r="U659" s="121"/>
      <c r="V659" s="121"/>
      <c r="W659" s="121"/>
      <c r="X659" s="121"/>
      <c r="Y659" s="121"/>
      <c r="Z659" s="121"/>
      <c r="AA659" s="121"/>
      <c r="AB659" s="121"/>
      <c r="AC659" s="121"/>
      <c r="AD659" s="121"/>
      <c r="AE659" s="121"/>
      <c r="AF659" s="121"/>
      <c r="AG659" s="121"/>
      <c r="AH659" s="121"/>
      <c r="AI659" s="121"/>
      <c r="AJ659" s="121"/>
      <c r="AK659" s="121"/>
      <c r="AL659" s="121"/>
      <c r="AM659" s="121"/>
      <c r="AN659" s="121"/>
      <c r="AO659" s="121"/>
    </row>
    <row r="660" spans="1:41" ht="12.75" customHeight="1" x14ac:dyDescent="0.2">
      <c r="A660" s="121"/>
      <c r="B660" s="121"/>
      <c r="C660" s="121"/>
      <c r="D660" s="121"/>
      <c r="E660" s="121"/>
      <c r="F660" s="121"/>
      <c r="G660" s="121"/>
      <c r="H660" s="121"/>
      <c r="I660" s="121"/>
      <c r="J660" s="121"/>
      <c r="K660" s="121"/>
      <c r="L660" s="121"/>
      <c r="M660" s="121"/>
      <c r="N660" s="121"/>
      <c r="O660" s="121"/>
      <c r="P660" s="121"/>
      <c r="Q660" s="121"/>
      <c r="R660" s="121"/>
      <c r="S660" s="121"/>
      <c r="T660" s="121"/>
      <c r="U660" s="121"/>
      <c r="V660" s="121"/>
      <c r="W660" s="121"/>
      <c r="X660" s="121"/>
      <c r="Y660" s="121"/>
      <c r="Z660" s="121"/>
      <c r="AA660" s="121"/>
      <c r="AB660" s="121"/>
      <c r="AC660" s="121"/>
      <c r="AD660" s="121"/>
      <c r="AE660" s="121"/>
      <c r="AF660" s="121"/>
      <c r="AG660" s="121"/>
      <c r="AH660" s="121"/>
      <c r="AI660" s="121"/>
      <c r="AJ660" s="121"/>
      <c r="AK660" s="121"/>
      <c r="AL660" s="121"/>
      <c r="AM660" s="121"/>
      <c r="AN660" s="121"/>
      <c r="AO660" s="121"/>
    </row>
    <row r="661" spans="1:41" ht="12.75" customHeight="1" x14ac:dyDescent="0.2">
      <c r="A661" s="121"/>
      <c r="B661" s="121"/>
      <c r="C661" s="121"/>
      <c r="D661" s="121"/>
      <c r="E661" s="121"/>
      <c r="F661" s="121"/>
      <c r="G661" s="121"/>
      <c r="H661" s="121"/>
      <c r="I661" s="121"/>
      <c r="J661" s="121"/>
      <c r="K661" s="121"/>
      <c r="L661" s="121"/>
      <c r="M661" s="121"/>
      <c r="N661" s="121"/>
      <c r="O661" s="121"/>
      <c r="P661" s="121"/>
      <c r="Q661" s="121"/>
      <c r="R661" s="121"/>
      <c r="S661" s="121"/>
      <c r="T661" s="121"/>
      <c r="U661" s="121"/>
      <c r="V661" s="121"/>
      <c r="W661" s="121"/>
      <c r="X661" s="121"/>
      <c r="Y661" s="121"/>
      <c r="Z661" s="121"/>
      <c r="AA661" s="121"/>
      <c r="AB661" s="121"/>
      <c r="AC661" s="121"/>
      <c r="AD661" s="121"/>
      <c r="AE661" s="121"/>
      <c r="AF661" s="121"/>
      <c r="AG661" s="121"/>
      <c r="AH661" s="121"/>
      <c r="AI661" s="121"/>
      <c r="AJ661" s="121"/>
      <c r="AK661" s="121"/>
      <c r="AL661" s="121"/>
      <c r="AM661" s="121"/>
      <c r="AN661" s="121"/>
      <c r="AO661" s="121"/>
    </row>
    <row r="662" spans="1:41" ht="12.75" customHeight="1" x14ac:dyDescent="0.2">
      <c r="A662" s="121"/>
      <c r="B662" s="121"/>
      <c r="C662" s="121"/>
      <c r="D662" s="121"/>
      <c r="E662" s="121"/>
      <c r="F662" s="121"/>
      <c r="G662" s="121"/>
      <c r="H662" s="121"/>
      <c r="I662" s="121"/>
      <c r="J662" s="121"/>
      <c r="K662" s="121"/>
      <c r="L662" s="121"/>
      <c r="M662" s="121"/>
      <c r="N662" s="121"/>
      <c r="O662" s="121"/>
      <c r="P662" s="121"/>
      <c r="Q662" s="121"/>
      <c r="R662" s="121"/>
      <c r="S662" s="121"/>
      <c r="T662" s="121"/>
      <c r="U662" s="121"/>
      <c r="V662" s="121"/>
      <c r="W662" s="121"/>
      <c r="X662" s="121"/>
      <c r="Y662" s="121"/>
      <c r="Z662" s="121"/>
      <c r="AA662" s="121"/>
      <c r="AB662" s="121"/>
      <c r="AC662" s="121"/>
      <c r="AD662" s="121"/>
      <c r="AE662" s="121"/>
      <c r="AF662" s="121"/>
      <c r="AG662" s="121"/>
      <c r="AH662" s="121"/>
      <c r="AI662" s="121"/>
      <c r="AJ662" s="121"/>
      <c r="AK662" s="121"/>
      <c r="AL662" s="121"/>
      <c r="AM662" s="121"/>
      <c r="AN662" s="121"/>
      <c r="AO662" s="121"/>
    </row>
    <row r="663" spans="1:41" ht="12.75" customHeight="1" x14ac:dyDescent="0.2">
      <c r="A663" s="121"/>
      <c r="B663" s="121"/>
      <c r="C663" s="121"/>
      <c r="D663" s="121"/>
      <c r="E663" s="121"/>
      <c r="F663" s="121"/>
      <c r="G663" s="121"/>
      <c r="H663" s="121"/>
      <c r="I663" s="121"/>
      <c r="J663" s="121"/>
      <c r="K663" s="121"/>
      <c r="L663" s="121"/>
      <c r="M663" s="121"/>
      <c r="N663" s="121"/>
      <c r="O663" s="121"/>
      <c r="P663" s="121"/>
      <c r="Q663" s="121"/>
      <c r="R663" s="121"/>
      <c r="S663" s="121"/>
      <c r="T663" s="121"/>
      <c r="U663" s="121"/>
      <c r="V663" s="121"/>
      <c r="W663" s="121"/>
      <c r="X663" s="121"/>
      <c r="Y663" s="121"/>
      <c r="Z663" s="121"/>
      <c r="AA663" s="121"/>
      <c r="AB663" s="121"/>
      <c r="AC663" s="121"/>
      <c r="AD663" s="121"/>
      <c r="AE663" s="121"/>
      <c r="AF663" s="121"/>
      <c r="AG663" s="121"/>
      <c r="AH663" s="121"/>
      <c r="AI663" s="121"/>
      <c r="AJ663" s="121"/>
      <c r="AK663" s="121"/>
      <c r="AL663" s="121"/>
      <c r="AM663" s="121"/>
      <c r="AN663" s="121"/>
      <c r="AO663" s="121"/>
    </row>
    <row r="664" spans="1:41" ht="12.75" customHeight="1" x14ac:dyDescent="0.2">
      <c r="A664" s="121"/>
      <c r="B664" s="121"/>
      <c r="C664" s="121"/>
      <c r="D664" s="121"/>
      <c r="E664" s="121"/>
      <c r="F664" s="121"/>
      <c r="G664" s="121"/>
      <c r="H664" s="121"/>
      <c r="I664" s="121"/>
      <c r="J664" s="121"/>
      <c r="K664" s="121"/>
      <c r="L664" s="121"/>
      <c r="M664" s="121"/>
      <c r="N664" s="121"/>
      <c r="O664" s="121"/>
      <c r="P664" s="121"/>
      <c r="Q664" s="121"/>
      <c r="R664" s="121"/>
      <c r="S664" s="121"/>
      <c r="T664" s="121"/>
      <c r="U664" s="121"/>
      <c r="V664" s="121"/>
      <c r="W664" s="121"/>
      <c r="X664" s="121"/>
      <c r="Y664" s="121"/>
      <c r="Z664" s="121"/>
      <c r="AA664" s="121"/>
      <c r="AB664" s="121"/>
      <c r="AC664" s="121"/>
      <c r="AD664" s="121"/>
      <c r="AE664" s="121"/>
      <c r="AF664" s="121"/>
      <c r="AG664" s="121"/>
      <c r="AH664" s="121"/>
      <c r="AI664" s="121"/>
      <c r="AJ664" s="121"/>
      <c r="AK664" s="121"/>
      <c r="AL664" s="121"/>
      <c r="AM664" s="121"/>
      <c r="AN664" s="121"/>
      <c r="AO664" s="121"/>
    </row>
    <row r="665" spans="1:41" ht="12.75" customHeight="1" x14ac:dyDescent="0.2">
      <c r="A665" s="121"/>
      <c r="B665" s="121"/>
      <c r="C665" s="121"/>
      <c r="D665" s="121"/>
      <c r="E665" s="121"/>
      <c r="F665" s="121"/>
      <c r="G665" s="121"/>
      <c r="H665" s="121"/>
      <c r="I665" s="121"/>
      <c r="J665" s="121"/>
      <c r="K665" s="121"/>
      <c r="L665" s="121"/>
      <c r="M665" s="121"/>
      <c r="N665" s="121"/>
      <c r="O665" s="121"/>
      <c r="P665" s="121"/>
      <c r="Q665" s="121"/>
      <c r="R665" s="121"/>
      <c r="S665" s="121"/>
      <c r="T665" s="121"/>
      <c r="U665" s="121"/>
      <c r="V665" s="121"/>
      <c r="W665" s="121"/>
      <c r="X665" s="121"/>
      <c r="Y665" s="121"/>
      <c r="Z665" s="121"/>
      <c r="AA665" s="121"/>
      <c r="AB665" s="121"/>
      <c r="AC665" s="121"/>
      <c r="AD665" s="121"/>
      <c r="AE665" s="121"/>
      <c r="AF665" s="121"/>
      <c r="AG665" s="121"/>
      <c r="AH665" s="121"/>
      <c r="AI665" s="121"/>
      <c r="AJ665" s="121"/>
      <c r="AK665" s="121"/>
      <c r="AL665" s="121"/>
      <c r="AM665" s="121"/>
      <c r="AN665" s="121"/>
      <c r="AO665" s="121"/>
    </row>
    <row r="666" spans="1:41" ht="12.75" customHeight="1" x14ac:dyDescent="0.2">
      <c r="A666" s="121"/>
      <c r="B666" s="121"/>
      <c r="C666" s="121"/>
      <c r="D666" s="121"/>
      <c r="E666" s="121"/>
      <c r="F666" s="121"/>
      <c r="G666" s="121"/>
      <c r="H666" s="121"/>
      <c r="I666" s="121"/>
      <c r="J666" s="121"/>
      <c r="K666" s="121"/>
      <c r="L666" s="121"/>
      <c r="M666" s="121"/>
      <c r="N666" s="121"/>
      <c r="O666" s="121"/>
      <c r="P666" s="121"/>
      <c r="Q666" s="121"/>
      <c r="R666" s="121"/>
      <c r="S666" s="121"/>
      <c r="T666" s="121"/>
      <c r="U666" s="121"/>
      <c r="V666" s="121"/>
      <c r="W666" s="121"/>
      <c r="X666" s="121"/>
      <c r="Y666" s="121"/>
      <c r="Z666" s="121"/>
      <c r="AA666" s="121"/>
      <c r="AB666" s="121"/>
      <c r="AC666" s="121"/>
      <c r="AD666" s="121"/>
      <c r="AE666" s="121"/>
      <c r="AF666" s="121"/>
      <c r="AG666" s="121"/>
      <c r="AH666" s="121"/>
      <c r="AI666" s="121"/>
      <c r="AJ666" s="121"/>
      <c r="AK666" s="121"/>
      <c r="AL666" s="121"/>
      <c r="AM666" s="121"/>
      <c r="AN666" s="121"/>
      <c r="AO666" s="121"/>
    </row>
    <row r="667" spans="1:41" ht="12.75" customHeight="1" x14ac:dyDescent="0.2">
      <c r="A667" s="121"/>
      <c r="B667" s="121"/>
      <c r="C667" s="121"/>
      <c r="D667" s="121"/>
      <c r="E667" s="121"/>
      <c r="F667" s="121"/>
      <c r="G667" s="121"/>
      <c r="H667" s="121"/>
      <c r="I667" s="121"/>
      <c r="J667" s="121"/>
      <c r="K667" s="121"/>
      <c r="L667" s="121"/>
      <c r="M667" s="121"/>
      <c r="N667" s="121"/>
      <c r="O667" s="121"/>
      <c r="P667" s="121"/>
      <c r="Q667" s="121"/>
      <c r="R667" s="121"/>
      <c r="S667" s="121"/>
      <c r="T667" s="121"/>
      <c r="U667" s="121"/>
      <c r="V667" s="121"/>
      <c r="W667" s="121"/>
      <c r="X667" s="121"/>
      <c r="Y667" s="121"/>
      <c r="Z667" s="121"/>
      <c r="AA667" s="121"/>
      <c r="AB667" s="121"/>
      <c r="AC667" s="121"/>
      <c r="AD667" s="121"/>
      <c r="AE667" s="121"/>
      <c r="AF667" s="121"/>
      <c r="AG667" s="121"/>
      <c r="AH667" s="121"/>
      <c r="AI667" s="121"/>
      <c r="AJ667" s="121"/>
      <c r="AK667" s="121"/>
      <c r="AL667" s="121"/>
      <c r="AM667" s="121"/>
      <c r="AN667" s="121"/>
      <c r="AO667" s="121"/>
    </row>
    <row r="668" spans="1:41" ht="12.75" customHeight="1" x14ac:dyDescent="0.2">
      <c r="A668" s="121"/>
      <c r="B668" s="121"/>
      <c r="C668" s="121"/>
      <c r="D668" s="121"/>
      <c r="E668" s="121"/>
      <c r="F668" s="121"/>
      <c r="G668" s="121"/>
      <c r="H668" s="121"/>
      <c r="I668" s="121"/>
      <c r="J668" s="121"/>
      <c r="K668" s="121"/>
      <c r="L668" s="121"/>
      <c r="M668" s="121"/>
      <c r="N668" s="121"/>
      <c r="O668" s="121"/>
      <c r="P668" s="121"/>
      <c r="Q668" s="121"/>
      <c r="R668" s="121"/>
      <c r="S668" s="121"/>
      <c r="T668" s="121"/>
      <c r="U668" s="121"/>
      <c r="V668" s="121"/>
      <c r="W668" s="121"/>
      <c r="X668" s="121"/>
      <c r="Y668" s="121"/>
      <c r="Z668" s="121"/>
      <c r="AA668" s="121"/>
      <c r="AB668" s="121"/>
      <c r="AC668" s="121"/>
      <c r="AD668" s="121"/>
      <c r="AE668" s="121"/>
      <c r="AF668" s="121"/>
      <c r="AG668" s="121"/>
      <c r="AH668" s="121"/>
      <c r="AI668" s="121"/>
      <c r="AJ668" s="121"/>
      <c r="AK668" s="121"/>
      <c r="AL668" s="121"/>
      <c r="AM668" s="121"/>
      <c r="AN668" s="121"/>
      <c r="AO668" s="121"/>
    </row>
    <row r="669" spans="1:41" ht="12.75" customHeight="1" x14ac:dyDescent="0.2">
      <c r="A669" s="121"/>
      <c r="B669" s="121"/>
      <c r="C669" s="121"/>
      <c r="D669" s="121"/>
      <c r="E669" s="121"/>
      <c r="F669" s="121"/>
      <c r="G669" s="121"/>
      <c r="H669" s="121"/>
      <c r="I669" s="121"/>
      <c r="J669" s="121"/>
      <c r="K669" s="121"/>
      <c r="L669" s="121"/>
      <c r="M669" s="121"/>
      <c r="N669" s="121"/>
      <c r="O669" s="121"/>
      <c r="P669" s="121"/>
      <c r="Q669" s="121"/>
      <c r="R669" s="121"/>
      <c r="S669" s="121"/>
      <c r="T669" s="121"/>
      <c r="U669" s="121"/>
      <c r="V669" s="121"/>
      <c r="W669" s="121"/>
      <c r="X669" s="121"/>
      <c r="Y669" s="121"/>
      <c r="Z669" s="121"/>
      <c r="AA669" s="121"/>
      <c r="AB669" s="121"/>
      <c r="AC669" s="121"/>
      <c r="AD669" s="121"/>
      <c r="AE669" s="121"/>
      <c r="AF669" s="121"/>
      <c r="AG669" s="121"/>
      <c r="AH669" s="121"/>
      <c r="AI669" s="121"/>
      <c r="AJ669" s="121"/>
      <c r="AK669" s="121"/>
      <c r="AL669" s="121"/>
      <c r="AM669" s="121"/>
      <c r="AN669" s="121"/>
      <c r="AO669" s="121"/>
    </row>
    <row r="670" spans="1:41" ht="12.75" customHeight="1" x14ac:dyDescent="0.2">
      <c r="A670" s="121"/>
      <c r="B670" s="121"/>
      <c r="C670" s="121"/>
      <c r="D670" s="121"/>
      <c r="E670" s="121"/>
      <c r="F670" s="121"/>
      <c r="G670" s="121"/>
      <c r="H670" s="121"/>
      <c r="I670" s="121"/>
      <c r="J670" s="121"/>
      <c r="K670" s="121"/>
      <c r="L670" s="121"/>
      <c r="M670" s="121"/>
      <c r="N670" s="121"/>
      <c r="O670" s="121"/>
      <c r="P670" s="121"/>
      <c r="Q670" s="121"/>
      <c r="R670" s="121"/>
      <c r="S670" s="121"/>
      <c r="T670" s="121"/>
      <c r="U670" s="121"/>
      <c r="V670" s="121"/>
      <c r="W670" s="121"/>
      <c r="X670" s="121"/>
      <c r="Y670" s="121"/>
      <c r="Z670" s="121"/>
      <c r="AA670" s="121"/>
      <c r="AB670" s="121"/>
      <c r="AC670" s="121"/>
      <c r="AD670" s="121"/>
      <c r="AE670" s="121"/>
      <c r="AF670" s="121"/>
      <c r="AG670" s="121"/>
      <c r="AH670" s="121"/>
      <c r="AI670" s="121"/>
      <c r="AJ670" s="121"/>
      <c r="AK670" s="121"/>
      <c r="AL670" s="121"/>
      <c r="AM670" s="121"/>
      <c r="AN670" s="121"/>
      <c r="AO670" s="121"/>
    </row>
    <row r="671" spans="1:41" ht="12.75" customHeight="1" x14ac:dyDescent="0.2">
      <c r="A671" s="121"/>
      <c r="B671" s="121"/>
      <c r="C671" s="121"/>
      <c r="D671" s="121"/>
      <c r="E671" s="121"/>
      <c r="F671" s="121"/>
      <c r="G671" s="121"/>
      <c r="H671" s="121"/>
      <c r="I671" s="121"/>
      <c r="J671" s="121"/>
      <c r="K671" s="121"/>
      <c r="L671" s="121"/>
      <c r="M671" s="121"/>
      <c r="N671" s="121"/>
      <c r="O671" s="121"/>
      <c r="P671" s="121"/>
      <c r="Q671" s="121"/>
      <c r="R671" s="121"/>
      <c r="S671" s="121"/>
      <c r="T671" s="121"/>
      <c r="U671" s="121"/>
      <c r="V671" s="121"/>
      <c r="W671" s="121"/>
      <c r="X671" s="121"/>
      <c r="Y671" s="121"/>
      <c r="Z671" s="121"/>
      <c r="AA671" s="121"/>
      <c r="AB671" s="121"/>
      <c r="AC671" s="121"/>
      <c r="AD671" s="121"/>
      <c r="AE671" s="121"/>
      <c r="AF671" s="121"/>
      <c r="AG671" s="121"/>
      <c r="AH671" s="121"/>
      <c r="AI671" s="121"/>
      <c r="AJ671" s="121"/>
      <c r="AK671" s="121"/>
      <c r="AL671" s="121"/>
      <c r="AM671" s="121"/>
      <c r="AN671" s="121"/>
      <c r="AO671" s="121"/>
    </row>
    <row r="672" spans="1:41" ht="12.75" customHeight="1" x14ac:dyDescent="0.2">
      <c r="A672" s="121"/>
      <c r="B672" s="121"/>
      <c r="C672" s="121"/>
      <c r="D672" s="121"/>
      <c r="E672" s="121"/>
      <c r="F672" s="121"/>
      <c r="G672" s="121"/>
      <c r="H672" s="121"/>
      <c r="I672" s="121"/>
      <c r="J672" s="121"/>
      <c r="K672" s="121"/>
      <c r="L672" s="121"/>
      <c r="M672" s="121"/>
      <c r="N672" s="121"/>
      <c r="O672" s="121"/>
      <c r="P672" s="121"/>
      <c r="Q672" s="121"/>
      <c r="R672" s="121"/>
      <c r="S672" s="121"/>
      <c r="T672" s="121"/>
      <c r="U672" s="121"/>
      <c r="V672" s="121"/>
      <c r="W672" s="121"/>
      <c r="X672" s="121"/>
      <c r="Y672" s="121"/>
      <c r="Z672" s="121"/>
      <c r="AA672" s="121"/>
      <c r="AB672" s="121"/>
      <c r="AC672" s="121"/>
      <c r="AD672" s="121"/>
      <c r="AE672" s="121"/>
      <c r="AF672" s="121"/>
      <c r="AG672" s="121"/>
      <c r="AH672" s="121"/>
      <c r="AI672" s="121"/>
      <c r="AJ672" s="121"/>
      <c r="AK672" s="121"/>
      <c r="AL672" s="121"/>
      <c r="AM672" s="121"/>
      <c r="AN672" s="121"/>
      <c r="AO672" s="121"/>
    </row>
    <row r="673" spans="1:41" ht="12.75" customHeight="1" x14ac:dyDescent="0.2">
      <c r="A673" s="121"/>
      <c r="B673" s="121"/>
      <c r="C673" s="121"/>
      <c r="D673" s="121"/>
      <c r="E673" s="121"/>
      <c r="F673" s="121"/>
      <c r="G673" s="121"/>
      <c r="H673" s="121"/>
      <c r="I673" s="121"/>
      <c r="J673" s="121"/>
      <c r="K673" s="121"/>
      <c r="L673" s="121"/>
      <c r="M673" s="121"/>
      <c r="N673" s="121"/>
      <c r="O673" s="121"/>
      <c r="P673" s="121"/>
      <c r="Q673" s="121"/>
      <c r="R673" s="121"/>
      <c r="S673" s="121"/>
      <c r="T673" s="121"/>
      <c r="U673" s="121"/>
      <c r="V673" s="121"/>
      <c r="W673" s="121"/>
      <c r="X673" s="121"/>
      <c r="Y673" s="121"/>
      <c r="Z673" s="121"/>
      <c r="AA673" s="121"/>
      <c r="AB673" s="121"/>
      <c r="AC673" s="121"/>
      <c r="AD673" s="121"/>
      <c r="AE673" s="121"/>
      <c r="AF673" s="121"/>
      <c r="AG673" s="121"/>
      <c r="AH673" s="121"/>
      <c r="AI673" s="121"/>
      <c r="AJ673" s="121"/>
      <c r="AK673" s="121"/>
      <c r="AL673" s="121"/>
      <c r="AM673" s="121"/>
      <c r="AN673" s="121"/>
      <c r="AO673" s="121"/>
    </row>
    <row r="674" spans="1:41" ht="12.75" customHeight="1" x14ac:dyDescent="0.2">
      <c r="A674" s="121"/>
      <c r="B674" s="121"/>
      <c r="C674" s="121"/>
      <c r="D674" s="121"/>
      <c r="E674" s="121"/>
      <c r="F674" s="121"/>
      <c r="G674" s="121"/>
      <c r="H674" s="121"/>
      <c r="I674" s="121"/>
      <c r="J674" s="121"/>
      <c r="K674" s="121"/>
      <c r="L674" s="121"/>
      <c r="M674" s="121"/>
      <c r="N674" s="121"/>
      <c r="O674" s="121"/>
      <c r="P674" s="121"/>
      <c r="Q674" s="121"/>
      <c r="R674" s="121"/>
      <c r="S674" s="121"/>
      <c r="T674" s="121"/>
      <c r="U674" s="121"/>
      <c r="V674" s="121"/>
      <c r="W674" s="121"/>
      <c r="X674" s="121"/>
      <c r="Y674" s="121"/>
      <c r="Z674" s="121"/>
      <c r="AA674" s="121"/>
      <c r="AB674" s="121"/>
      <c r="AC674" s="121"/>
      <c r="AD674" s="121"/>
      <c r="AE674" s="121"/>
      <c r="AF674" s="121"/>
      <c r="AG674" s="121"/>
      <c r="AH674" s="121"/>
      <c r="AI674" s="121"/>
      <c r="AJ674" s="121"/>
      <c r="AK674" s="121"/>
      <c r="AL674" s="121"/>
      <c r="AM674" s="121"/>
      <c r="AN674" s="121"/>
      <c r="AO674" s="121"/>
    </row>
    <row r="675" spans="1:41" ht="12.75" customHeight="1" x14ac:dyDescent="0.2">
      <c r="A675" s="121"/>
      <c r="B675" s="121"/>
      <c r="C675" s="121"/>
      <c r="D675" s="121"/>
      <c r="E675" s="121"/>
      <c r="F675" s="121"/>
      <c r="G675" s="121"/>
      <c r="H675" s="121"/>
      <c r="I675" s="121"/>
      <c r="J675" s="121"/>
      <c r="K675" s="121"/>
      <c r="L675" s="121"/>
      <c r="M675" s="121"/>
      <c r="N675" s="121"/>
      <c r="O675" s="121"/>
      <c r="P675" s="121"/>
      <c r="Q675" s="121"/>
      <c r="R675" s="121"/>
      <c r="S675" s="121"/>
      <c r="T675" s="121"/>
      <c r="U675" s="121"/>
      <c r="V675" s="121"/>
      <c r="W675" s="121"/>
      <c r="X675" s="121"/>
      <c r="Y675" s="121"/>
      <c r="Z675" s="121"/>
      <c r="AA675" s="121"/>
      <c r="AB675" s="121"/>
      <c r="AC675" s="121"/>
      <c r="AD675" s="121"/>
      <c r="AE675" s="121"/>
      <c r="AF675" s="121"/>
      <c r="AG675" s="121"/>
      <c r="AH675" s="121"/>
      <c r="AI675" s="121"/>
      <c r="AJ675" s="121"/>
      <c r="AK675" s="121"/>
      <c r="AL675" s="121"/>
      <c r="AM675" s="121"/>
      <c r="AN675" s="121"/>
      <c r="AO675" s="121"/>
    </row>
    <row r="676" spans="1:41" ht="12.75" customHeight="1" x14ac:dyDescent="0.2">
      <c r="A676" s="121"/>
      <c r="B676" s="121"/>
      <c r="C676" s="121"/>
      <c r="D676" s="121"/>
      <c r="E676" s="121"/>
      <c r="F676" s="121"/>
      <c r="G676" s="121"/>
      <c r="H676" s="121"/>
      <c r="I676" s="121"/>
      <c r="J676" s="121"/>
      <c r="K676" s="121"/>
      <c r="L676" s="121"/>
      <c r="M676" s="121"/>
      <c r="N676" s="121"/>
      <c r="O676" s="121"/>
      <c r="P676" s="121"/>
      <c r="Q676" s="121"/>
      <c r="R676" s="121"/>
      <c r="S676" s="121"/>
      <c r="T676" s="121"/>
      <c r="U676" s="121"/>
      <c r="V676" s="121"/>
      <c r="W676" s="121"/>
      <c r="X676" s="121"/>
      <c r="Y676" s="121"/>
      <c r="Z676" s="121"/>
      <c r="AA676" s="121"/>
      <c r="AB676" s="121"/>
      <c r="AC676" s="121"/>
      <c r="AD676" s="121"/>
      <c r="AE676" s="121"/>
      <c r="AF676" s="121"/>
      <c r="AG676" s="121"/>
      <c r="AH676" s="121"/>
      <c r="AI676" s="121"/>
      <c r="AJ676" s="121"/>
      <c r="AK676" s="121"/>
      <c r="AL676" s="121"/>
      <c r="AM676" s="121"/>
      <c r="AN676" s="121"/>
      <c r="AO676" s="121"/>
    </row>
    <row r="677" spans="1:41" ht="12.75" customHeight="1" x14ac:dyDescent="0.2">
      <c r="A677" s="121"/>
      <c r="B677" s="121"/>
      <c r="C677" s="121"/>
      <c r="D677" s="121"/>
      <c r="E677" s="121"/>
      <c r="F677" s="121"/>
      <c r="G677" s="121"/>
      <c r="H677" s="121"/>
      <c r="I677" s="121"/>
      <c r="J677" s="121"/>
      <c r="K677" s="121"/>
      <c r="L677" s="121"/>
      <c r="M677" s="121"/>
      <c r="N677" s="121"/>
      <c r="O677" s="121"/>
      <c r="P677" s="121"/>
      <c r="Q677" s="121"/>
      <c r="R677" s="121"/>
      <c r="S677" s="121"/>
      <c r="T677" s="121"/>
      <c r="U677" s="121"/>
      <c r="V677" s="121"/>
      <c r="W677" s="121"/>
      <c r="X677" s="121"/>
      <c r="Y677" s="121"/>
      <c r="Z677" s="121"/>
      <c r="AA677" s="121"/>
      <c r="AB677" s="121"/>
      <c r="AC677" s="121"/>
      <c r="AD677" s="121"/>
      <c r="AE677" s="121"/>
      <c r="AF677" s="121"/>
      <c r="AG677" s="121"/>
      <c r="AH677" s="121"/>
      <c r="AI677" s="121"/>
      <c r="AJ677" s="121"/>
      <c r="AK677" s="121"/>
      <c r="AL677" s="121"/>
      <c r="AM677" s="121"/>
      <c r="AN677" s="121"/>
      <c r="AO677" s="121"/>
    </row>
    <row r="678" spans="1:41" ht="12.75" customHeight="1" x14ac:dyDescent="0.2">
      <c r="A678" s="121"/>
      <c r="B678" s="121"/>
      <c r="C678" s="121"/>
      <c r="D678" s="121"/>
      <c r="E678" s="121"/>
      <c r="F678" s="121"/>
      <c r="G678" s="121"/>
      <c r="H678" s="121"/>
      <c r="I678" s="121"/>
      <c r="J678" s="121"/>
      <c r="K678" s="121"/>
      <c r="L678" s="121"/>
      <c r="M678" s="121"/>
      <c r="N678" s="121"/>
      <c r="O678" s="121"/>
      <c r="P678" s="121"/>
      <c r="Q678" s="121"/>
      <c r="R678" s="121"/>
      <c r="S678" s="121"/>
      <c r="T678" s="121"/>
      <c r="U678" s="121"/>
      <c r="V678" s="121"/>
      <c r="W678" s="121"/>
      <c r="X678" s="121"/>
      <c r="Y678" s="121"/>
      <c r="Z678" s="121"/>
      <c r="AA678" s="121"/>
      <c r="AB678" s="121"/>
      <c r="AC678" s="121"/>
      <c r="AD678" s="121"/>
      <c r="AE678" s="121"/>
      <c r="AF678" s="121"/>
      <c r="AG678" s="121"/>
      <c r="AH678" s="121"/>
      <c r="AI678" s="121"/>
      <c r="AJ678" s="121"/>
      <c r="AK678" s="121"/>
      <c r="AL678" s="121"/>
      <c r="AM678" s="121"/>
      <c r="AN678" s="121"/>
      <c r="AO678" s="121"/>
    </row>
    <row r="679" spans="1:41" ht="12.75" customHeight="1" x14ac:dyDescent="0.2">
      <c r="A679" s="121"/>
      <c r="B679" s="121"/>
      <c r="C679" s="121"/>
      <c r="D679" s="121"/>
      <c r="E679" s="121"/>
      <c r="F679" s="121"/>
      <c r="G679" s="121"/>
      <c r="H679" s="121"/>
      <c r="I679" s="121"/>
      <c r="J679" s="121"/>
      <c r="K679" s="121"/>
      <c r="L679" s="121"/>
      <c r="M679" s="121"/>
      <c r="N679" s="121"/>
      <c r="O679" s="121"/>
      <c r="P679" s="121"/>
      <c r="Q679" s="121"/>
      <c r="R679" s="121"/>
      <c r="S679" s="121"/>
      <c r="T679" s="121"/>
      <c r="U679" s="121"/>
      <c r="V679" s="121"/>
      <c r="W679" s="121"/>
      <c r="X679" s="121"/>
      <c r="Y679" s="121"/>
      <c r="Z679" s="121"/>
      <c r="AA679" s="121"/>
      <c r="AB679" s="121"/>
      <c r="AC679" s="121"/>
      <c r="AD679" s="121"/>
      <c r="AE679" s="121"/>
      <c r="AF679" s="121"/>
      <c r="AG679" s="121"/>
      <c r="AH679" s="121"/>
      <c r="AI679" s="121"/>
      <c r="AJ679" s="121"/>
      <c r="AK679" s="121"/>
      <c r="AL679" s="121"/>
      <c r="AM679" s="121"/>
      <c r="AN679" s="121"/>
      <c r="AO679" s="121"/>
    </row>
    <row r="680" spans="1:41" ht="12.75" customHeight="1" x14ac:dyDescent="0.2">
      <c r="A680" s="121"/>
      <c r="B680" s="121"/>
      <c r="C680" s="121"/>
      <c r="D680" s="121"/>
      <c r="E680" s="121"/>
      <c r="F680" s="121"/>
      <c r="G680" s="121"/>
      <c r="H680" s="121"/>
      <c r="I680" s="121"/>
      <c r="J680" s="121"/>
      <c r="K680" s="121"/>
      <c r="L680" s="121"/>
      <c r="M680" s="121"/>
      <c r="N680" s="121"/>
      <c r="O680" s="121"/>
      <c r="P680" s="121"/>
      <c r="Q680" s="121"/>
      <c r="R680" s="121"/>
      <c r="S680" s="121"/>
      <c r="T680" s="121"/>
      <c r="U680" s="121"/>
      <c r="V680" s="121"/>
      <c r="W680" s="121"/>
      <c r="X680" s="121"/>
      <c r="Y680" s="121"/>
      <c r="Z680" s="121"/>
      <c r="AA680" s="121"/>
      <c r="AB680" s="121"/>
      <c r="AC680" s="121"/>
      <c r="AD680" s="121"/>
      <c r="AE680" s="121"/>
      <c r="AF680" s="121"/>
      <c r="AG680" s="121"/>
      <c r="AH680" s="121"/>
      <c r="AI680" s="121"/>
      <c r="AJ680" s="121"/>
      <c r="AK680" s="121"/>
      <c r="AL680" s="121"/>
      <c r="AM680" s="121"/>
      <c r="AN680" s="121"/>
      <c r="AO680" s="121"/>
    </row>
    <row r="681" spans="1:41" ht="12.75" customHeight="1" x14ac:dyDescent="0.2">
      <c r="A681" s="121"/>
      <c r="B681" s="121"/>
      <c r="C681" s="121"/>
      <c r="D681" s="121"/>
      <c r="E681" s="121"/>
      <c r="F681" s="121"/>
      <c r="G681" s="121"/>
      <c r="H681" s="121"/>
      <c r="I681" s="121"/>
      <c r="J681" s="121"/>
      <c r="K681" s="121"/>
      <c r="L681" s="121"/>
      <c r="M681" s="121"/>
      <c r="N681" s="121"/>
      <c r="O681" s="121"/>
      <c r="P681" s="121"/>
      <c r="Q681" s="121"/>
      <c r="R681" s="121"/>
      <c r="S681" s="121"/>
      <c r="T681" s="121"/>
      <c r="U681" s="121"/>
      <c r="V681" s="121"/>
      <c r="W681" s="121"/>
      <c r="X681" s="121"/>
      <c r="Y681" s="121"/>
      <c r="Z681" s="121"/>
      <c r="AA681" s="121"/>
      <c r="AB681" s="121"/>
      <c r="AC681" s="121"/>
      <c r="AD681" s="121"/>
      <c r="AE681" s="121"/>
      <c r="AF681" s="121"/>
      <c r="AG681" s="121"/>
      <c r="AH681" s="121"/>
      <c r="AI681" s="121"/>
      <c r="AJ681" s="121"/>
      <c r="AK681" s="121"/>
      <c r="AL681" s="121"/>
      <c r="AM681" s="121"/>
      <c r="AN681" s="121"/>
      <c r="AO681" s="121"/>
    </row>
    <row r="682" spans="1:41" ht="12.75" customHeight="1" x14ac:dyDescent="0.2">
      <c r="A682" s="121"/>
      <c r="B682" s="121"/>
      <c r="C682" s="121"/>
      <c r="D682" s="121"/>
      <c r="E682" s="121"/>
      <c r="F682" s="121"/>
      <c r="G682" s="121"/>
      <c r="H682" s="121"/>
      <c r="I682" s="121"/>
      <c r="J682" s="121"/>
      <c r="K682" s="121"/>
      <c r="L682" s="121"/>
      <c r="M682" s="121"/>
      <c r="N682" s="121"/>
      <c r="O682" s="121"/>
      <c r="P682" s="121"/>
      <c r="Q682" s="121"/>
      <c r="R682" s="121"/>
      <c r="S682" s="121"/>
      <c r="T682" s="121"/>
      <c r="U682" s="121"/>
      <c r="V682" s="121"/>
      <c r="W682" s="121"/>
      <c r="X682" s="121"/>
      <c r="Y682" s="121"/>
      <c r="Z682" s="121"/>
      <c r="AA682" s="121"/>
      <c r="AB682" s="121"/>
      <c r="AC682" s="121"/>
      <c r="AD682" s="121"/>
      <c r="AE682" s="121"/>
      <c r="AF682" s="121"/>
      <c r="AG682" s="121"/>
      <c r="AH682" s="121"/>
      <c r="AI682" s="121"/>
      <c r="AJ682" s="121"/>
      <c r="AK682" s="121"/>
      <c r="AL682" s="121"/>
      <c r="AM682" s="121"/>
      <c r="AN682" s="121"/>
      <c r="AO682" s="121"/>
    </row>
    <row r="683" spans="1:41" ht="12.75" customHeight="1" x14ac:dyDescent="0.2">
      <c r="A683" s="121"/>
      <c r="B683" s="121"/>
      <c r="C683" s="121"/>
      <c r="D683" s="121"/>
      <c r="E683" s="121"/>
      <c r="F683" s="121"/>
      <c r="G683" s="121"/>
      <c r="H683" s="121"/>
      <c r="I683" s="121"/>
      <c r="J683" s="121"/>
      <c r="K683" s="121"/>
      <c r="L683" s="121"/>
      <c r="M683" s="121"/>
      <c r="N683" s="121"/>
      <c r="O683" s="121"/>
      <c r="P683" s="121"/>
      <c r="Q683" s="121"/>
      <c r="R683" s="121"/>
      <c r="S683" s="121"/>
      <c r="T683" s="121"/>
      <c r="U683" s="121"/>
      <c r="V683" s="121"/>
      <c r="W683" s="121"/>
      <c r="X683" s="121"/>
      <c r="Y683" s="121"/>
      <c r="Z683" s="121"/>
      <c r="AA683" s="121"/>
      <c r="AB683" s="121"/>
      <c r="AC683" s="121"/>
      <c r="AD683" s="121"/>
      <c r="AE683" s="121"/>
      <c r="AF683" s="121"/>
      <c r="AG683" s="121"/>
      <c r="AH683" s="121"/>
      <c r="AI683" s="121"/>
      <c r="AJ683" s="121"/>
      <c r="AK683" s="121"/>
      <c r="AL683" s="121"/>
      <c r="AM683" s="121"/>
      <c r="AN683" s="121"/>
      <c r="AO683" s="121"/>
    </row>
    <row r="684" spans="1:41" ht="12.75" customHeight="1" x14ac:dyDescent="0.2">
      <c r="A684" s="121"/>
      <c r="B684" s="121"/>
      <c r="C684" s="121"/>
      <c r="D684" s="121"/>
      <c r="E684" s="121"/>
      <c r="F684" s="121"/>
      <c r="G684" s="121"/>
      <c r="H684" s="121"/>
      <c r="I684" s="121"/>
      <c r="J684" s="121"/>
      <c r="K684" s="121"/>
      <c r="L684" s="121"/>
      <c r="M684" s="121"/>
      <c r="N684" s="121"/>
      <c r="O684" s="121"/>
      <c r="P684" s="121"/>
      <c r="Q684" s="121"/>
      <c r="R684" s="121"/>
      <c r="S684" s="121"/>
      <c r="T684" s="121"/>
      <c r="U684" s="121"/>
      <c r="V684" s="121"/>
      <c r="W684" s="121"/>
      <c r="X684" s="121"/>
      <c r="Y684" s="121"/>
      <c r="Z684" s="121"/>
      <c r="AA684" s="121"/>
      <c r="AB684" s="121"/>
      <c r="AC684" s="121"/>
      <c r="AD684" s="121"/>
      <c r="AE684" s="121"/>
      <c r="AF684" s="121"/>
      <c r="AG684" s="121"/>
      <c r="AH684" s="121"/>
      <c r="AI684" s="121"/>
      <c r="AJ684" s="121"/>
      <c r="AK684" s="121"/>
      <c r="AL684" s="121"/>
      <c r="AM684" s="121"/>
      <c r="AN684" s="121"/>
      <c r="AO684" s="121"/>
    </row>
    <row r="685" spans="1:41" ht="12.75" customHeight="1" x14ac:dyDescent="0.2">
      <c r="A685" s="121"/>
      <c r="B685" s="121"/>
      <c r="C685" s="121"/>
      <c r="D685" s="121"/>
      <c r="E685" s="121"/>
      <c r="F685" s="121"/>
      <c r="G685" s="121"/>
      <c r="H685" s="121"/>
      <c r="I685" s="121"/>
      <c r="J685" s="121"/>
      <c r="K685" s="121"/>
      <c r="L685" s="121"/>
      <c r="M685" s="121"/>
      <c r="N685" s="121"/>
      <c r="O685" s="121"/>
      <c r="P685" s="121"/>
      <c r="Q685" s="121"/>
      <c r="R685" s="121"/>
      <c r="S685" s="121"/>
      <c r="T685" s="121"/>
      <c r="U685" s="121"/>
      <c r="V685" s="121"/>
      <c r="W685" s="121"/>
      <c r="X685" s="121"/>
      <c r="Y685" s="121"/>
      <c r="Z685" s="121"/>
      <c r="AA685" s="121"/>
      <c r="AB685" s="121"/>
      <c r="AC685" s="121"/>
      <c r="AD685" s="121"/>
      <c r="AE685" s="121"/>
      <c r="AF685" s="121"/>
      <c r="AG685" s="121"/>
      <c r="AH685" s="121"/>
      <c r="AI685" s="121"/>
      <c r="AJ685" s="121"/>
      <c r="AK685" s="121"/>
      <c r="AL685" s="121"/>
      <c r="AM685" s="121"/>
      <c r="AN685" s="121"/>
      <c r="AO685" s="121"/>
    </row>
    <row r="686" spans="1:41" ht="12.75" customHeight="1" x14ac:dyDescent="0.2">
      <c r="A686" s="121"/>
      <c r="B686" s="121"/>
      <c r="C686" s="121"/>
      <c r="D686" s="121"/>
      <c r="E686" s="121"/>
      <c r="F686" s="121"/>
      <c r="G686" s="121"/>
      <c r="H686" s="121"/>
      <c r="I686" s="121"/>
      <c r="J686" s="121"/>
      <c r="K686" s="121"/>
      <c r="L686" s="121"/>
      <c r="M686" s="121"/>
      <c r="N686" s="121"/>
      <c r="O686" s="121"/>
      <c r="P686" s="121"/>
      <c r="Q686" s="121"/>
      <c r="R686" s="121"/>
      <c r="S686" s="121"/>
      <c r="T686" s="121"/>
      <c r="U686" s="121"/>
      <c r="V686" s="121"/>
      <c r="W686" s="121"/>
      <c r="X686" s="121"/>
      <c r="Y686" s="121"/>
      <c r="Z686" s="121"/>
      <c r="AA686" s="121"/>
      <c r="AB686" s="121"/>
      <c r="AC686" s="121"/>
      <c r="AD686" s="121"/>
      <c r="AE686" s="121"/>
      <c r="AF686" s="121"/>
      <c r="AG686" s="121"/>
      <c r="AH686" s="121"/>
      <c r="AI686" s="121"/>
      <c r="AJ686" s="121"/>
      <c r="AK686" s="121"/>
      <c r="AL686" s="121"/>
      <c r="AM686" s="121"/>
      <c r="AN686" s="121"/>
      <c r="AO686" s="121"/>
    </row>
    <row r="687" spans="1:41" ht="12.75" customHeight="1" x14ac:dyDescent="0.2">
      <c r="A687" s="121"/>
      <c r="B687" s="121"/>
      <c r="C687" s="121"/>
      <c r="D687" s="121"/>
      <c r="E687" s="121"/>
      <c r="F687" s="121"/>
      <c r="G687" s="121"/>
      <c r="H687" s="121"/>
      <c r="I687" s="121"/>
      <c r="J687" s="121"/>
      <c r="K687" s="121"/>
      <c r="L687" s="121"/>
      <c r="M687" s="121"/>
      <c r="N687" s="121"/>
      <c r="O687" s="121"/>
      <c r="P687" s="121"/>
      <c r="Q687" s="121"/>
      <c r="R687" s="121"/>
      <c r="S687" s="121"/>
      <c r="T687" s="121"/>
      <c r="U687" s="121"/>
      <c r="V687" s="121"/>
      <c r="W687" s="121"/>
      <c r="X687" s="121"/>
      <c r="Y687" s="121"/>
      <c r="Z687" s="121"/>
      <c r="AA687" s="121"/>
      <c r="AB687" s="121"/>
      <c r="AC687" s="121"/>
      <c r="AD687" s="121"/>
      <c r="AE687" s="121"/>
      <c r="AF687" s="121"/>
      <c r="AG687" s="121"/>
      <c r="AH687" s="121"/>
      <c r="AI687" s="121"/>
      <c r="AJ687" s="121"/>
      <c r="AK687" s="121"/>
      <c r="AL687" s="121"/>
      <c r="AM687" s="121"/>
      <c r="AN687" s="121"/>
      <c r="AO687" s="121"/>
    </row>
    <row r="688" spans="1:41" ht="12.75" customHeight="1" x14ac:dyDescent="0.2">
      <c r="A688" s="121"/>
      <c r="B688" s="121"/>
      <c r="C688" s="121"/>
      <c r="D688" s="121"/>
      <c r="E688" s="121"/>
      <c r="F688" s="121"/>
      <c r="G688" s="121"/>
      <c r="H688" s="121"/>
      <c r="I688" s="121"/>
      <c r="J688" s="121"/>
      <c r="K688" s="121"/>
      <c r="L688" s="121"/>
      <c r="M688" s="121"/>
      <c r="N688" s="121"/>
      <c r="O688" s="121"/>
      <c r="P688" s="121"/>
      <c r="Q688" s="121"/>
      <c r="R688" s="121"/>
      <c r="S688" s="121"/>
      <c r="T688" s="121"/>
      <c r="U688" s="121"/>
      <c r="V688" s="121"/>
      <c r="W688" s="121"/>
      <c r="X688" s="121"/>
      <c r="Y688" s="121"/>
      <c r="Z688" s="121"/>
      <c r="AA688" s="121"/>
      <c r="AB688" s="121"/>
      <c r="AC688" s="121"/>
      <c r="AD688" s="121"/>
      <c r="AE688" s="121"/>
      <c r="AF688" s="121"/>
      <c r="AG688" s="121"/>
      <c r="AH688" s="121"/>
      <c r="AI688" s="121"/>
      <c r="AJ688" s="121"/>
      <c r="AK688" s="121"/>
      <c r="AL688" s="121"/>
      <c r="AM688" s="121"/>
      <c r="AN688" s="121"/>
      <c r="AO688" s="121"/>
    </row>
    <row r="689" spans="1:41" ht="12.75" customHeight="1" x14ac:dyDescent="0.2">
      <c r="A689" s="121"/>
      <c r="B689" s="121"/>
      <c r="C689" s="121"/>
      <c r="D689" s="121"/>
      <c r="E689" s="121"/>
      <c r="F689" s="121"/>
      <c r="G689" s="121"/>
      <c r="H689" s="121"/>
      <c r="I689" s="121"/>
      <c r="J689" s="121"/>
      <c r="K689" s="121"/>
      <c r="L689" s="121"/>
      <c r="M689" s="121"/>
      <c r="N689" s="121"/>
      <c r="O689" s="121"/>
      <c r="P689" s="121"/>
      <c r="Q689" s="121"/>
      <c r="R689" s="121"/>
      <c r="S689" s="121"/>
      <c r="T689" s="121"/>
      <c r="U689" s="121"/>
      <c r="V689" s="121"/>
      <c r="W689" s="121"/>
      <c r="X689" s="121"/>
      <c r="Y689" s="121"/>
      <c r="Z689" s="121"/>
      <c r="AA689" s="121"/>
      <c r="AB689" s="121"/>
      <c r="AC689" s="121"/>
      <c r="AD689" s="121"/>
      <c r="AE689" s="121"/>
      <c r="AF689" s="121"/>
      <c r="AG689" s="121"/>
      <c r="AH689" s="121"/>
      <c r="AI689" s="121"/>
      <c r="AJ689" s="121"/>
      <c r="AK689" s="121"/>
      <c r="AL689" s="121"/>
      <c r="AM689" s="121"/>
      <c r="AN689" s="121"/>
      <c r="AO689" s="121"/>
    </row>
    <row r="690" spans="1:41" ht="12.75" customHeight="1" x14ac:dyDescent="0.2">
      <c r="A690" s="121"/>
      <c r="B690" s="121"/>
      <c r="C690" s="121"/>
      <c r="D690" s="121"/>
      <c r="E690" s="121"/>
      <c r="F690" s="121"/>
      <c r="G690" s="121"/>
      <c r="H690" s="121"/>
      <c r="I690" s="121"/>
      <c r="J690" s="121"/>
      <c r="K690" s="121"/>
      <c r="L690" s="121"/>
      <c r="M690" s="121"/>
      <c r="N690" s="121"/>
      <c r="O690" s="121"/>
      <c r="P690" s="121"/>
      <c r="Q690" s="121"/>
      <c r="R690" s="121"/>
      <c r="S690" s="121"/>
      <c r="T690" s="121"/>
      <c r="U690" s="121"/>
      <c r="V690" s="121"/>
      <c r="W690" s="121"/>
      <c r="X690" s="121"/>
      <c r="Y690" s="121"/>
      <c r="Z690" s="121"/>
      <c r="AA690" s="121"/>
      <c r="AB690" s="121"/>
      <c r="AC690" s="121"/>
      <c r="AD690" s="121"/>
      <c r="AE690" s="121"/>
      <c r="AF690" s="121"/>
      <c r="AG690" s="121"/>
      <c r="AH690" s="121"/>
      <c r="AI690" s="121"/>
      <c r="AJ690" s="121"/>
      <c r="AK690" s="121"/>
      <c r="AL690" s="121"/>
      <c r="AM690" s="121"/>
      <c r="AN690" s="121"/>
      <c r="AO690" s="121"/>
    </row>
    <row r="691" spans="1:41" ht="12.75" customHeight="1" x14ac:dyDescent="0.2">
      <c r="A691" s="121"/>
      <c r="B691" s="121"/>
      <c r="C691" s="121"/>
      <c r="D691" s="121"/>
      <c r="E691" s="121"/>
      <c r="F691" s="121"/>
      <c r="G691" s="121"/>
      <c r="H691" s="121"/>
      <c r="I691" s="121"/>
      <c r="J691" s="121"/>
      <c r="K691" s="121"/>
      <c r="L691" s="121"/>
      <c r="M691" s="121"/>
      <c r="N691" s="121"/>
      <c r="O691" s="121"/>
      <c r="P691" s="121"/>
      <c r="Q691" s="121"/>
      <c r="R691" s="121"/>
      <c r="S691" s="121"/>
      <c r="T691" s="121"/>
      <c r="U691" s="121"/>
      <c r="V691" s="121"/>
      <c r="W691" s="121"/>
      <c r="X691" s="121"/>
      <c r="Y691" s="121"/>
      <c r="Z691" s="121"/>
      <c r="AA691" s="121"/>
      <c r="AB691" s="121"/>
      <c r="AC691" s="121"/>
      <c r="AD691" s="121"/>
      <c r="AE691" s="121"/>
      <c r="AF691" s="121"/>
      <c r="AG691" s="121"/>
      <c r="AH691" s="121"/>
      <c r="AI691" s="121"/>
      <c r="AJ691" s="121"/>
      <c r="AK691" s="121"/>
      <c r="AL691" s="121"/>
      <c r="AM691" s="121"/>
      <c r="AN691" s="121"/>
      <c r="AO691" s="121"/>
    </row>
    <row r="692" spans="1:41" ht="12.75" customHeight="1" x14ac:dyDescent="0.2">
      <c r="A692" s="121"/>
      <c r="B692" s="121"/>
      <c r="C692" s="121"/>
      <c r="D692" s="121"/>
      <c r="E692" s="121"/>
      <c r="F692" s="121"/>
      <c r="G692" s="121"/>
      <c r="H692" s="121"/>
      <c r="I692" s="121"/>
      <c r="J692" s="121"/>
      <c r="K692" s="121"/>
      <c r="L692" s="121"/>
      <c r="M692" s="121"/>
      <c r="N692" s="121"/>
      <c r="O692" s="121"/>
      <c r="P692" s="121"/>
      <c r="Q692" s="121"/>
      <c r="R692" s="121"/>
      <c r="S692" s="121"/>
      <c r="T692" s="121"/>
      <c r="U692" s="121"/>
      <c r="V692" s="121"/>
      <c r="W692" s="121"/>
      <c r="X692" s="121"/>
      <c r="Y692" s="121"/>
      <c r="Z692" s="121"/>
      <c r="AA692" s="121"/>
      <c r="AB692" s="121"/>
      <c r="AC692" s="121"/>
      <c r="AD692" s="121"/>
      <c r="AE692" s="121"/>
      <c r="AF692" s="121"/>
      <c r="AG692" s="121"/>
      <c r="AH692" s="121"/>
      <c r="AI692" s="121"/>
      <c r="AJ692" s="121"/>
      <c r="AK692" s="121"/>
      <c r="AL692" s="121"/>
      <c r="AM692" s="121"/>
      <c r="AN692" s="121"/>
      <c r="AO692" s="121"/>
    </row>
    <row r="693" spans="1:41" ht="12.75" customHeight="1" x14ac:dyDescent="0.2">
      <c r="A693" s="121"/>
      <c r="B693" s="121"/>
      <c r="C693" s="121"/>
      <c r="D693" s="121"/>
      <c r="E693" s="121"/>
      <c r="F693" s="121"/>
      <c r="G693" s="121"/>
      <c r="H693" s="121"/>
      <c r="I693" s="121"/>
      <c r="J693" s="121"/>
      <c r="K693" s="121"/>
      <c r="L693" s="121"/>
      <c r="M693" s="121"/>
      <c r="N693" s="121"/>
      <c r="O693" s="121"/>
      <c r="P693" s="121"/>
      <c r="Q693" s="121"/>
      <c r="R693" s="121"/>
      <c r="S693" s="121"/>
      <c r="T693" s="121"/>
      <c r="U693" s="121"/>
      <c r="V693" s="121"/>
      <c r="W693" s="121"/>
      <c r="X693" s="121"/>
      <c r="Y693" s="121"/>
      <c r="Z693" s="121"/>
      <c r="AA693" s="121"/>
      <c r="AB693" s="121"/>
      <c r="AC693" s="121"/>
      <c r="AD693" s="121"/>
      <c r="AE693" s="121"/>
      <c r="AF693" s="121"/>
      <c r="AG693" s="121"/>
      <c r="AH693" s="121"/>
      <c r="AI693" s="121"/>
      <c r="AJ693" s="121"/>
      <c r="AK693" s="121"/>
      <c r="AL693" s="121"/>
      <c r="AM693" s="121"/>
      <c r="AN693" s="121"/>
      <c r="AO693" s="121"/>
    </row>
    <row r="694" spans="1:41" ht="12.75" customHeight="1" x14ac:dyDescent="0.2">
      <c r="A694" s="121"/>
      <c r="B694" s="121"/>
      <c r="C694" s="121"/>
      <c r="D694" s="121"/>
      <c r="E694" s="121"/>
      <c r="F694" s="121"/>
      <c r="G694" s="121"/>
      <c r="H694" s="121"/>
      <c r="I694" s="121"/>
      <c r="J694" s="121"/>
      <c r="K694" s="121"/>
      <c r="L694" s="121"/>
      <c r="M694" s="121"/>
      <c r="N694" s="121"/>
      <c r="O694" s="121"/>
      <c r="P694" s="121"/>
      <c r="Q694" s="121"/>
      <c r="R694" s="121"/>
      <c r="S694" s="121"/>
      <c r="T694" s="121"/>
      <c r="U694" s="121"/>
      <c r="V694" s="121"/>
      <c r="W694" s="121"/>
      <c r="X694" s="121"/>
      <c r="Y694" s="121"/>
      <c r="Z694" s="121"/>
      <c r="AA694" s="121"/>
      <c r="AB694" s="121"/>
      <c r="AC694" s="121"/>
      <c r="AD694" s="121"/>
      <c r="AE694" s="121"/>
      <c r="AF694" s="121"/>
      <c r="AG694" s="121"/>
      <c r="AH694" s="121"/>
      <c r="AI694" s="121"/>
      <c r="AJ694" s="121"/>
      <c r="AK694" s="121"/>
      <c r="AL694" s="121"/>
      <c r="AM694" s="121"/>
      <c r="AN694" s="121"/>
      <c r="AO694" s="121"/>
    </row>
    <row r="695" spans="1:41" ht="12.75" customHeight="1" x14ac:dyDescent="0.2">
      <c r="A695" s="121"/>
      <c r="B695" s="121"/>
      <c r="C695" s="121"/>
      <c r="D695" s="121"/>
      <c r="E695" s="121"/>
      <c r="F695" s="121"/>
      <c r="G695" s="121"/>
      <c r="H695" s="121"/>
      <c r="I695" s="121"/>
      <c r="J695" s="121"/>
      <c r="K695" s="121"/>
      <c r="L695" s="121"/>
      <c r="M695" s="121"/>
      <c r="N695" s="121"/>
      <c r="O695" s="121"/>
      <c r="P695" s="121"/>
      <c r="Q695" s="121"/>
      <c r="R695" s="121"/>
      <c r="S695" s="121"/>
      <c r="T695" s="121"/>
      <c r="U695" s="121"/>
      <c r="V695" s="121"/>
      <c r="W695" s="121"/>
      <c r="X695" s="121"/>
      <c r="Y695" s="121"/>
      <c r="Z695" s="121"/>
      <c r="AA695" s="121"/>
      <c r="AB695" s="121"/>
      <c r="AC695" s="121"/>
      <c r="AD695" s="121"/>
      <c r="AE695" s="121"/>
      <c r="AF695" s="121"/>
      <c r="AG695" s="121"/>
      <c r="AH695" s="121"/>
      <c r="AI695" s="121"/>
      <c r="AJ695" s="121"/>
      <c r="AK695" s="121"/>
      <c r="AL695" s="121"/>
      <c r="AM695" s="121"/>
      <c r="AN695" s="121"/>
      <c r="AO695" s="121"/>
    </row>
    <row r="696" spans="1:41" ht="12.75" customHeight="1" x14ac:dyDescent="0.2">
      <c r="A696" s="121"/>
      <c r="B696" s="121"/>
      <c r="C696" s="121"/>
      <c r="D696" s="121"/>
      <c r="E696" s="121"/>
      <c r="F696" s="121"/>
      <c r="G696" s="121"/>
      <c r="H696" s="121"/>
      <c r="I696" s="121"/>
      <c r="J696" s="121"/>
      <c r="K696" s="121"/>
      <c r="L696" s="121"/>
      <c r="M696" s="121"/>
      <c r="N696" s="121"/>
      <c r="O696" s="121"/>
      <c r="P696" s="121"/>
      <c r="Q696" s="121"/>
      <c r="R696" s="121"/>
      <c r="S696" s="121"/>
      <c r="T696" s="121"/>
      <c r="U696" s="121"/>
      <c r="V696" s="121"/>
      <c r="W696" s="121"/>
      <c r="X696" s="121"/>
      <c r="Y696" s="121"/>
      <c r="Z696" s="121"/>
      <c r="AA696" s="121"/>
      <c r="AB696" s="121"/>
      <c r="AC696" s="121"/>
      <c r="AD696" s="121"/>
      <c r="AE696" s="121"/>
      <c r="AF696" s="121"/>
      <c r="AG696" s="121"/>
      <c r="AH696" s="121"/>
      <c r="AI696" s="121"/>
      <c r="AJ696" s="121"/>
      <c r="AK696" s="121"/>
      <c r="AL696" s="121"/>
      <c r="AM696" s="121"/>
      <c r="AN696" s="121"/>
      <c r="AO696" s="121"/>
    </row>
    <row r="697" spans="1:41" ht="12.75" customHeight="1" x14ac:dyDescent="0.2">
      <c r="A697" s="121"/>
      <c r="B697" s="121"/>
      <c r="C697" s="121"/>
      <c r="D697" s="121"/>
      <c r="E697" s="121"/>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row>
    <row r="698" spans="1:41" ht="12.75" customHeight="1" x14ac:dyDescent="0.2">
      <c r="A698" s="121"/>
      <c r="B698" s="121"/>
      <c r="C698" s="121"/>
      <c r="D698" s="121"/>
      <c r="E698" s="121"/>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row>
    <row r="699" spans="1:41" ht="12.75" customHeight="1" x14ac:dyDescent="0.2">
      <c r="A699" s="121"/>
      <c r="B699" s="121"/>
      <c r="C699" s="121"/>
      <c r="D699" s="121"/>
      <c r="E699" s="121"/>
      <c r="F699" s="121"/>
      <c r="G699" s="121"/>
      <c r="H699" s="121"/>
      <c r="I699" s="121"/>
      <c r="J699" s="121"/>
      <c r="K699" s="121"/>
      <c r="L699" s="121"/>
      <c r="M699" s="121"/>
      <c r="N699" s="121"/>
      <c r="O699" s="121"/>
      <c r="P699" s="121"/>
      <c r="Q699" s="121"/>
      <c r="R699" s="121"/>
      <c r="S699" s="121"/>
      <c r="T699" s="121"/>
      <c r="U699" s="121"/>
      <c r="V699" s="121"/>
      <c r="W699" s="121"/>
      <c r="X699" s="121"/>
      <c r="Y699" s="121"/>
      <c r="Z699" s="121"/>
      <c r="AA699" s="121"/>
      <c r="AB699" s="121"/>
      <c r="AC699" s="121"/>
      <c r="AD699" s="121"/>
      <c r="AE699" s="121"/>
      <c r="AF699" s="121"/>
      <c r="AG699" s="121"/>
      <c r="AH699" s="121"/>
      <c r="AI699" s="121"/>
      <c r="AJ699" s="121"/>
      <c r="AK699" s="121"/>
      <c r="AL699" s="121"/>
      <c r="AM699" s="121"/>
      <c r="AN699" s="121"/>
      <c r="AO699" s="121"/>
    </row>
    <row r="700" spans="1:41" ht="12.75" customHeight="1" x14ac:dyDescent="0.2">
      <c r="A700" s="121"/>
      <c r="B700" s="121"/>
      <c r="C700" s="121"/>
      <c r="D700" s="121"/>
      <c r="E700" s="121"/>
      <c r="F700" s="121"/>
      <c r="G700" s="121"/>
      <c r="H700" s="121"/>
      <c r="I700" s="121"/>
      <c r="J700" s="121"/>
      <c r="K700" s="121"/>
      <c r="L700" s="121"/>
      <c r="M700" s="121"/>
      <c r="N700" s="121"/>
      <c r="O700" s="121"/>
      <c r="P700" s="121"/>
      <c r="Q700" s="121"/>
      <c r="R700" s="121"/>
      <c r="S700" s="121"/>
      <c r="T700" s="121"/>
      <c r="U700" s="121"/>
      <c r="V700" s="121"/>
      <c r="W700" s="121"/>
      <c r="X700" s="121"/>
      <c r="Y700" s="121"/>
      <c r="Z700" s="121"/>
      <c r="AA700" s="121"/>
      <c r="AB700" s="121"/>
      <c r="AC700" s="121"/>
      <c r="AD700" s="121"/>
      <c r="AE700" s="121"/>
      <c r="AF700" s="121"/>
      <c r="AG700" s="121"/>
      <c r="AH700" s="121"/>
      <c r="AI700" s="121"/>
      <c r="AJ700" s="121"/>
      <c r="AK700" s="121"/>
      <c r="AL700" s="121"/>
      <c r="AM700" s="121"/>
      <c r="AN700" s="121"/>
      <c r="AO700" s="121"/>
    </row>
    <row r="701" spans="1:41" ht="12.75" customHeight="1" x14ac:dyDescent="0.2">
      <c r="A701" s="121"/>
      <c r="B701" s="121"/>
      <c r="C701" s="121"/>
      <c r="D701" s="121"/>
      <c r="E701" s="121"/>
      <c r="F701" s="121"/>
      <c r="G701" s="121"/>
      <c r="H701" s="121"/>
      <c r="I701" s="121"/>
      <c r="J701" s="121"/>
      <c r="K701" s="121"/>
      <c r="L701" s="121"/>
      <c r="M701" s="121"/>
      <c r="N701" s="121"/>
      <c r="O701" s="121"/>
      <c r="P701" s="121"/>
      <c r="Q701" s="121"/>
      <c r="R701" s="121"/>
      <c r="S701" s="121"/>
      <c r="T701" s="121"/>
      <c r="U701" s="121"/>
      <c r="V701" s="121"/>
      <c r="W701" s="121"/>
      <c r="X701" s="121"/>
      <c r="Y701" s="121"/>
      <c r="Z701" s="121"/>
      <c r="AA701" s="121"/>
      <c r="AB701" s="121"/>
      <c r="AC701" s="121"/>
      <c r="AD701" s="121"/>
      <c r="AE701" s="121"/>
      <c r="AF701" s="121"/>
      <c r="AG701" s="121"/>
      <c r="AH701" s="121"/>
      <c r="AI701" s="121"/>
      <c r="AJ701" s="121"/>
      <c r="AK701" s="121"/>
      <c r="AL701" s="121"/>
      <c r="AM701" s="121"/>
      <c r="AN701" s="121"/>
      <c r="AO701" s="121"/>
    </row>
    <row r="702" spans="1:41" ht="12.75" customHeight="1" x14ac:dyDescent="0.2">
      <c r="A702" s="121"/>
      <c r="B702" s="121"/>
      <c r="C702" s="121"/>
      <c r="D702" s="121"/>
      <c r="E702" s="121"/>
      <c r="F702" s="121"/>
      <c r="G702" s="121"/>
      <c r="H702" s="121"/>
      <c r="I702" s="121"/>
      <c r="J702" s="121"/>
      <c r="K702" s="121"/>
      <c r="L702" s="121"/>
      <c r="M702" s="121"/>
      <c r="N702" s="121"/>
      <c r="O702" s="121"/>
      <c r="P702" s="121"/>
      <c r="Q702" s="121"/>
      <c r="R702" s="121"/>
      <c r="S702" s="121"/>
      <c r="T702" s="121"/>
      <c r="U702" s="121"/>
      <c r="V702" s="121"/>
      <c r="W702" s="121"/>
      <c r="X702" s="121"/>
      <c r="Y702" s="121"/>
      <c r="Z702" s="121"/>
      <c r="AA702" s="121"/>
      <c r="AB702" s="121"/>
      <c r="AC702" s="121"/>
      <c r="AD702" s="121"/>
      <c r="AE702" s="121"/>
      <c r="AF702" s="121"/>
      <c r="AG702" s="121"/>
      <c r="AH702" s="121"/>
      <c r="AI702" s="121"/>
      <c r="AJ702" s="121"/>
      <c r="AK702" s="121"/>
      <c r="AL702" s="121"/>
      <c r="AM702" s="121"/>
      <c r="AN702" s="121"/>
      <c r="AO702" s="121"/>
    </row>
    <row r="703" spans="1:41" ht="12.75" customHeight="1" x14ac:dyDescent="0.2">
      <c r="A703" s="121"/>
      <c r="B703" s="121"/>
      <c r="C703" s="121"/>
      <c r="D703" s="121"/>
      <c r="E703" s="121"/>
      <c r="F703" s="121"/>
      <c r="G703" s="121"/>
      <c r="H703" s="121"/>
      <c r="I703" s="121"/>
      <c r="J703" s="121"/>
      <c r="K703" s="121"/>
      <c r="L703" s="121"/>
      <c r="M703" s="121"/>
      <c r="N703" s="121"/>
      <c r="O703" s="121"/>
      <c r="P703" s="121"/>
      <c r="Q703" s="121"/>
      <c r="R703" s="121"/>
      <c r="S703" s="121"/>
      <c r="T703" s="121"/>
      <c r="U703" s="121"/>
      <c r="V703" s="121"/>
      <c r="W703" s="121"/>
      <c r="X703" s="121"/>
      <c r="Y703" s="121"/>
      <c r="Z703" s="121"/>
      <c r="AA703" s="121"/>
      <c r="AB703" s="121"/>
      <c r="AC703" s="121"/>
      <c r="AD703" s="121"/>
      <c r="AE703" s="121"/>
      <c r="AF703" s="121"/>
      <c r="AG703" s="121"/>
      <c r="AH703" s="121"/>
      <c r="AI703" s="121"/>
      <c r="AJ703" s="121"/>
      <c r="AK703" s="121"/>
      <c r="AL703" s="121"/>
      <c r="AM703" s="121"/>
      <c r="AN703" s="121"/>
      <c r="AO703" s="121"/>
    </row>
    <row r="704" spans="1:41" ht="12.75" customHeight="1" x14ac:dyDescent="0.2">
      <c r="A704" s="121"/>
      <c r="B704" s="121"/>
      <c r="C704" s="121"/>
      <c r="D704" s="121"/>
      <c r="E704" s="121"/>
      <c r="F704" s="121"/>
      <c r="G704" s="121"/>
      <c r="H704" s="121"/>
      <c r="I704" s="121"/>
      <c r="J704" s="121"/>
      <c r="K704" s="121"/>
      <c r="L704" s="121"/>
      <c r="M704" s="121"/>
      <c r="N704" s="121"/>
      <c r="O704" s="121"/>
      <c r="P704" s="121"/>
      <c r="Q704" s="121"/>
      <c r="R704" s="121"/>
      <c r="S704" s="121"/>
      <c r="T704" s="121"/>
      <c r="U704" s="121"/>
      <c r="V704" s="121"/>
      <c r="W704" s="121"/>
      <c r="X704" s="121"/>
      <c r="Y704" s="121"/>
      <c r="Z704" s="121"/>
      <c r="AA704" s="121"/>
      <c r="AB704" s="121"/>
      <c r="AC704" s="121"/>
      <c r="AD704" s="121"/>
      <c r="AE704" s="121"/>
      <c r="AF704" s="121"/>
      <c r="AG704" s="121"/>
      <c r="AH704" s="121"/>
      <c r="AI704" s="121"/>
      <c r="AJ704" s="121"/>
      <c r="AK704" s="121"/>
      <c r="AL704" s="121"/>
      <c r="AM704" s="121"/>
      <c r="AN704" s="121"/>
      <c r="AO704" s="121"/>
    </row>
    <row r="705" spans="1:41" ht="12.75" customHeight="1" x14ac:dyDescent="0.2">
      <c r="A705" s="121"/>
      <c r="B705" s="121"/>
      <c r="C705" s="121"/>
      <c r="D705" s="121"/>
      <c r="E705" s="121"/>
      <c r="F705" s="121"/>
      <c r="G705" s="121"/>
      <c r="H705" s="121"/>
      <c r="I705" s="121"/>
      <c r="J705" s="121"/>
      <c r="K705" s="121"/>
      <c r="L705" s="121"/>
      <c r="M705" s="121"/>
      <c r="N705" s="121"/>
      <c r="O705" s="121"/>
      <c r="P705" s="121"/>
      <c r="Q705" s="121"/>
      <c r="R705" s="121"/>
      <c r="S705" s="121"/>
      <c r="T705" s="121"/>
      <c r="U705" s="121"/>
      <c r="V705" s="121"/>
      <c r="W705" s="121"/>
      <c r="X705" s="121"/>
      <c r="Y705" s="121"/>
      <c r="Z705" s="121"/>
      <c r="AA705" s="121"/>
      <c r="AB705" s="121"/>
      <c r="AC705" s="121"/>
      <c r="AD705" s="121"/>
      <c r="AE705" s="121"/>
      <c r="AF705" s="121"/>
      <c r="AG705" s="121"/>
      <c r="AH705" s="121"/>
      <c r="AI705" s="121"/>
      <c r="AJ705" s="121"/>
      <c r="AK705" s="121"/>
      <c r="AL705" s="121"/>
      <c r="AM705" s="121"/>
      <c r="AN705" s="121"/>
      <c r="AO705" s="121"/>
    </row>
    <row r="706" spans="1:41" ht="12.75" customHeight="1" x14ac:dyDescent="0.2">
      <c r="A706" s="121"/>
      <c r="B706" s="121"/>
      <c r="C706" s="121"/>
      <c r="D706" s="121"/>
      <c r="E706" s="121"/>
      <c r="F706" s="121"/>
      <c r="G706" s="121"/>
      <c r="H706" s="121"/>
      <c r="I706" s="121"/>
      <c r="J706" s="121"/>
      <c r="K706" s="121"/>
      <c r="L706" s="121"/>
      <c r="M706" s="121"/>
      <c r="N706" s="121"/>
      <c r="O706" s="121"/>
      <c r="P706" s="121"/>
      <c r="Q706" s="121"/>
      <c r="R706" s="121"/>
      <c r="S706" s="121"/>
      <c r="T706" s="121"/>
      <c r="U706" s="121"/>
      <c r="V706" s="121"/>
      <c r="W706" s="121"/>
      <c r="X706" s="121"/>
      <c r="Y706" s="121"/>
      <c r="Z706" s="121"/>
      <c r="AA706" s="121"/>
      <c r="AB706" s="121"/>
      <c r="AC706" s="121"/>
      <c r="AD706" s="121"/>
      <c r="AE706" s="121"/>
      <c r="AF706" s="121"/>
      <c r="AG706" s="121"/>
      <c r="AH706" s="121"/>
      <c r="AI706" s="121"/>
      <c r="AJ706" s="121"/>
      <c r="AK706" s="121"/>
      <c r="AL706" s="121"/>
      <c r="AM706" s="121"/>
      <c r="AN706" s="121"/>
      <c r="AO706" s="121"/>
    </row>
    <row r="707" spans="1:41" ht="12.75" customHeight="1" x14ac:dyDescent="0.2">
      <c r="A707" s="121"/>
      <c r="B707" s="121"/>
      <c r="C707" s="121"/>
      <c r="D707" s="121"/>
      <c r="E707" s="121"/>
      <c r="F707" s="121"/>
      <c r="G707" s="121"/>
      <c r="H707" s="121"/>
      <c r="I707" s="121"/>
      <c r="J707" s="121"/>
      <c r="K707" s="121"/>
      <c r="L707" s="121"/>
      <c r="M707" s="121"/>
      <c r="N707" s="121"/>
      <c r="O707" s="121"/>
      <c r="P707" s="121"/>
      <c r="Q707" s="121"/>
      <c r="R707" s="121"/>
      <c r="S707" s="121"/>
      <c r="T707" s="121"/>
      <c r="U707" s="121"/>
      <c r="V707" s="121"/>
      <c r="W707" s="121"/>
      <c r="X707" s="121"/>
      <c r="Y707" s="121"/>
      <c r="Z707" s="121"/>
      <c r="AA707" s="121"/>
      <c r="AB707" s="121"/>
      <c r="AC707" s="121"/>
      <c r="AD707" s="121"/>
      <c r="AE707" s="121"/>
      <c r="AF707" s="121"/>
      <c r="AG707" s="121"/>
      <c r="AH707" s="121"/>
      <c r="AI707" s="121"/>
      <c r="AJ707" s="121"/>
      <c r="AK707" s="121"/>
      <c r="AL707" s="121"/>
      <c r="AM707" s="121"/>
      <c r="AN707" s="121"/>
      <c r="AO707" s="121"/>
    </row>
    <row r="708" spans="1:41" ht="12.75" customHeight="1" x14ac:dyDescent="0.2">
      <c r="A708" s="121"/>
      <c r="B708" s="121"/>
      <c r="C708" s="121"/>
      <c r="D708" s="121"/>
      <c r="E708" s="121"/>
      <c r="F708" s="121"/>
      <c r="G708" s="121"/>
      <c r="H708" s="121"/>
      <c r="I708" s="121"/>
      <c r="J708" s="121"/>
      <c r="K708" s="121"/>
      <c r="L708" s="121"/>
      <c r="M708" s="121"/>
      <c r="N708" s="121"/>
      <c r="O708" s="121"/>
      <c r="P708" s="121"/>
      <c r="Q708" s="121"/>
      <c r="R708" s="121"/>
      <c r="S708" s="121"/>
      <c r="T708" s="121"/>
      <c r="U708" s="121"/>
      <c r="V708" s="121"/>
      <c r="W708" s="121"/>
      <c r="X708" s="121"/>
      <c r="Y708" s="121"/>
      <c r="Z708" s="121"/>
      <c r="AA708" s="121"/>
      <c r="AB708" s="121"/>
      <c r="AC708" s="121"/>
      <c r="AD708" s="121"/>
      <c r="AE708" s="121"/>
      <c r="AF708" s="121"/>
      <c r="AG708" s="121"/>
      <c r="AH708" s="121"/>
      <c r="AI708" s="121"/>
      <c r="AJ708" s="121"/>
      <c r="AK708" s="121"/>
      <c r="AL708" s="121"/>
      <c r="AM708" s="121"/>
      <c r="AN708" s="121"/>
      <c r="AO708" s="121"/>
    </row>
    <row r="709" spans="1:41" ht="12.75" customHeight="1" x14ac:dyDescent="0.2">
      <c r="A709" s="121"/>
      <c r="B709" s="121"/>
      <c r="C709" s="121"/>
      <c r="D709" s="121"/>
      <c r="E709" s="121"/>
      <c r="F709" s="121"/>
      <c r="G709" s="121"/>
      <c r="H709" s="121"/>
      <c r="I709" s="121"/>
      <c r="J709" s="121"/>
      <c r="K709" s="121"/>
      <c r="L709" s="121"/>
      <c r="M709" s="121"/>
      <c r="N709" s="121"/>
      <c r="O709" s="121"/>
      <c r="P709" s="121"/>
      <c r="Q709" s="121"/>
      <c r="R709" s="121"/>
      <c r="S709" s="121"/>
      <c r="T709" s="121"/>
      <c r="U709" s="121"/>
      <c r="V709" s="121"/>
      <c r="W709" s="121"/>
      <c r="X709" s="121"/>
      <c r="Y709" s="121"/>
      <c r="Z709" s="121"/>
      <c r="AA709" s="121"/>
      <c r="AB709" s="121"/>
      <c r="AC709" s="121"/>
      <c r="AD709" s="121"/>
      <c r="AE709" s="121"/>
      <c r="AF709" s="121"/>
      <c r="AG709" s="121"/>
      <c r="AH709" s="121"/>
      <c r="AI709" s="121"/>
      <c r="AJ709" s="121"/>
      <c r="AK709" s="121"/>
      <c r="AL709" s="121"/>
      <c r="AM709" s="121"/>
      <c r="AN709" s="121"/>
      <c r="AO709" s="121"/>
    </row>
    <row r="710" spans="1:41" ht="12.75" customHeight="1" x14ac:dyDescent="0.2">
      <c r="A710" s="121"/>
      <c r="B710" s="121"/>
      <c r="C710" s="121"/>
      <c r="D710" s="121"/>
      <c r="E710" s="121"/>
      <c r="F710" s="121"/>
      <c r="G710" s="121"/>
      <c r="H710" s="121"/>
      <c r="I710" s="121"/>
      <c r="J710" s="121"/>
      <c r="K710" s="121"/>
      <c r="L710" s="121"/>
      <c r="M710" s="121"/>
      <c r="N710" s="121"/>
      <c r="O710" s="121"/>
      <c r="P710" s="121"/>
      <c r="Q710" s="121"/>
      <c r="R710" s="121"/>
      <c r="S710" s="121"/>
      <c r="T710" s="121"/>
      <c r="U710" s="121"/>
      <c r="V710" s="121"/>
      <c r="W710" s="121"/>
      <c r="X710" s="121"/>
      <c r="Y710" s="121"/>
      <c r="Z710" s="121"/>
      <c r="AA710" s="121"/>
      <c r="AB710" s="121"/>
      <c r="AC710" s="121"/>
      <c r="AD710" s="121"/>
      <c r="AE710" s="121"/>
      <c r="AF710" s="121"/>
      <c r="AG710" s="121"/>
      <c r="AH710" s="121"/>
      <c r="AI710" s="121"/>
      <c r="AJ710" s="121"/>
      <c r="AK710" s="121"/>
      <c r="AL710" s="121"/>
      <c r="AM710" s="121"/>
      <c r="AN710" s="121"/>
      <c r="AO710" s="121"/>
    </row>
    <row r="711" spans="1:41" ht="12.75" customHeight="1" x14ac:dyDescent="0.2">
      <c r="A711" s="121"/>
      <c r="B711" s="121"/>
      <c r="C711" s="121"/>
      <c r="D711" s="121"/>
      <c r="E711" s="121"/>
      <c r="F711" s="121"/>
      <c r="G711" s="121"/>
      <c r="H711" s="121"/>
      <c r="I711" s="121"/>
      <c r="J711" s="121"/>
      <c r="K711" s="121"/>
      <c r="L711" s="121"/>
      <c r="M711" s="121"/>
      <c r="N711" s="121"/>
      <c r="O711" s="121"/>
      <c r="P711" s="121"/>
      <c r="Q711" s="121"/>
      <c r="R711" s="121"/>
      <c r="S711" s="121"/>
      <c r="T711" s="121"/>
      <c r="U711" s="121"/>
      <c r="V711" s="121"/>
      <c r="W711" s="121"/>
      <c r="X711" s="121"/>
      <c r="Y711" s="121"/>
      <c r="Z711" s="121"/>
      <c r="AA711" s="121"/>
      <c r="AB711" s="121"/>
      <c r="AC711" s="121"/>
      <c r="AD711" s="121"/>
      <c r="AE711" s="121"/>
      <c r="AF711" s="121"/>
      <c r="AG711" s="121"/>
      <c r="AH711" s="121"/>
      <c r="AI711" s="121"/>
      <c r="AJ711" s="121"/>
      <c r="AK711" s="121"/>
      <c r="AL711" s="121"/>
      <c r="AM711" s="121"/>
      <c r="AN711" s="121"/>
      <c r="AO711" s="121"/>
    </row>
    <row r="712" spans="1:41" ht="12.75" customHeight="1" x14ac:dyDescent="0.2">
      <c r="A712" s="121"/>
      <c r="B712" s="121"/>
      <c r="C712" s="121"/>
      <c r="D712" s="121"/>
      <c r="E712" s="121"/>
      <c r="F712" s="121"/>
      <c r="G712" s="121"/>
      <c r="H712" s="121"/>
      <c r="I712" s="121"/>
      <c r="J712" s="121"/>
      <c r="K712" s="121"/>
      <c r="L712" s="121"/>
      <c r="M712" s="121"/>
      <c r="N712" s="121"/>
      <c r="O712" s="121"/>
      <c r="P712" s="121"/>
      <c r="Q712" s="121"/>
      <c r="R712" s="121"/>
      <c r="S712" s="121"/>
      <c r="T712" s="121"/>
      <c r="U712" s="121"/>
      <c r="V712" s="121"/>
      <c r="W712" s="121"/>
      <c r="X712" s="121"/>
      <c r="Y712" s="121"/>
      <c r="Z712" s="121"/>
      <c r="AA712" s="121"/>
      <c r="AB712" s="121"/>
      <c r="AC712" s="121"/>
      <c r="AD712" s="121"/>
      <c r="AE712" s="121"/>
      <c r="AF712" s="121"/>
      <c r="AG712" s="121"/>
      <c r="AH712" s="121"/>
      <c r="AI712" s="121"/>
      <c r="AJ712" s="121"/>
      <c r="AK712" s="121"/>
      <c r="AL712" s="121"/>
      <c r="AM712" s="121"/>
      <c r="AN712" s="121"/>
      <c r="AO712" s="121"/>
    </row>
    <row r="713" spans="1:41" ht="12.75" customHeight="1" x14ac:dyDescent="0.2">
      <c r="A713" s="121"/>
      <c r="B713" s="121"/>
      <c r="C713" s="121"/>
      <c r="D713" s="121"/>
      <c r="E713" s="121"/>
      <c r="F713" s="121"/>
      <c r="G713" s="121"/>
      <c r="H713" s="121"/>
      <c r="I713" s="121"/>
      <c r="J713" s="121"/>
      <c r="K713" s="121"/>
      <c r="L713" s="121"/>
      <c r="M713" s="121"/>
      <c r="N713" s="121"/>
      <c r="O713" s="121"/>
      <c r="P713" s="121"/>
      <c r="Q713" s="121"/>
      <c r="R713" s="121"/>
      <c r="S713" s="121"/>
      <c r="T713" s="121"/>
      <c r="U713" s="121"/>
      <c r="V713" s="121"/>
      <c r="W713" s="121"/>
      <c r="X713" s="121"/>
      <c r="Y713" s="121"/>
      <c r="Z713" s="121"/>
      <c r="AA713" s="121"/>
      <c r="AB713" s="121"/>
      <c r="AC713" s="121"/>
      <c r="AD713" s="121"/>
      <c r="AE713" s="121"/>
      <c r="AF713" s="121"/>
      <c r="AG713" s="121"/>
      <c r="AH713" s="121"/>
      <c r="AI713" s="121"/>
      <c r="AJ713" s="121"/>
      <c r="AK713" s="121"/>
      <c r="AL713" s="121"/>
      <c r="AM713" s="121"/>
      <c r="AN713" s="121"/>
      <c r="AO713" s="121"/>
    </row>
    <row r="714" spans="1:41" ht="12.75" customHeight="1" x14ac:dyDescent="0.2">
      <c r="A714" s="121"/>
      <c r="B714" s="121"/>
      <c r="C714" s="121"/>
      <c r="D714" s="121"/>
      <c r="E714" s="121"/>
      <c r="F714" s="121"/>
      <c r="G714" s="121"/>
      <c r="H714" s="121"/>
      <c r="I714" s="121"/>
      <c r="J714" s="121"/>
      <c r="K714" s="121"/>
      <c r="L714" s="121"/>
      <c r="M714" s="121"/>
      <c r="N714" s="121"/>
      <c r="O714" s="121"/>
      <c r="P714" s="121"/>
      <c r="Q714" s="121"/>
      <c r="R714" s="121"/>
      <c r="S714" s="121"/>
      <c r="T714" s="121"/>
      <c r="U714" s="121"/>
      <c r="V714" s="121"/>
      <c r="W714" s="121"/>
      <c r="X714" s="121"/>
      <c r="Y714" s="121"/>
      <c r="Z714" s="121"/>
      <c r="AA714" s="121"/>
      <c r="AB714" s="121"/>
      <c r="AC714" s="121"/>
      <c r="AD714" s="121"/>
      <c r="AE714" s="121"/>
      <c r="AF714" s="121"/>
      <c r="AG714" s="121"/>
      <c r="AH714" s="121"/>
      <c r="AI714" s="121"/>
      <c r="AJ714" s="121"/>
      <c r="AK714" s="121"/>
      <c r="AL714" s="121"/>
      <c r="AM714" s="121"/>
      <c r="AN714" s="121"/>
      <c r="AO714" s="121"/>
    </row>
    <row r="715" spans="1:41" ht="12.75" customHeight="1" x14ac:dyDescent="0.2">
      <c r="A715" s="121"/>
      <c r="B715" s="121"/>
      <c r="C715" s="121"/>
      <c r="D715" s="121"/>
      <c r="E715" s="121"/>
      <c r="F715" s="121"/>
      <c r="G715" s="121"/>
      <c r="H715" s="121"/>
      <c r="I715" s="121"/>
      <c r="J715" s="121"/>
      <c r="K715" s="121"/>
      <c r="L715" s="121"/>
      <c r="M715" s="121"/>
      <c r="N715" s="121"/>
      <c r="O715" s="121"/>
      <c r="P715" s="121"/>
      <c r="Q715" s="121"/>
      <c r="R715" s="121"/>
      <c r="S715" s="121"/>
      <c r="T715" s="121"/>
      <c r="U715" s="121"/>
      <c r="V715" s="121"/>
      <c r="W715" s="121"/>
      <c r="X715" s="121"/>
      <c r="Y715" s="121"/>
      <c r="Z715" s="121"/>
      <c r="AA715" s="121"/>
      <c r="AB715" s="121"/>
      <c r="AC715" s="121"/>
      <c r="AD715" s="121"/>
      <c r="AE715" s="121"/>
      <c r="AF715" s="121"/>
      <c r="AG715" s="121"/>
      <c r="AH715" s="121"/>
      <c r="AI715" s="121"/>
      <c r="AJ715" s="121"/>
      <c r="AK715" s="121"/>
      <c r="AL715" s="121"/>
      <c r="AM715" s="121"/>
      <c r="AN715" s="121"/>
      <c r="AO715" s="121"/>
    </row>
    <row r="716" spans="1:41" ht="12.75" customHeight="1" x14ac:dyDescent="0.2">
      <c r="A716" s="121"/>
      <c r="B716" s="121"/>
      <c r="C716" s="121"/>
      <c r="D716" s="121"/>
      <c r="E716" s="121"/>
      <c r="F716" s="121"/>
      <c r="G716" s="121"/>
      <c r="H716" s="121"/>
      <c r="I716" s="121"/>
      <c r="J716" s="121"/>
      <c r="K716" s="121"/>
      <c r="L716" s="121"/>
      <c r="M716" s="121"/>
      <c r="N716" s="121"/>
      <c r="O716" s="121"/>
      <c r="P716" s="121"/>
      <c r="Q716" s="121"/>
      <c r="R716" s="121"/>
      <c r="S716" s="121"/>
      <c r="T716" s="121"/>
      <c r="U716" s="121"/>
      <c r="V716" s="121"/>
      <c r="W716" s="121"/>
      <c r="X716" s="121"/>
      <c r="Y716" s="121"/>
      <c r="Z716" s="121"/>
      <c r="AA716" s="121"/>
      <c r="AB716" s="121"/>
      <c r="AC716" s="121"/>
      <c r="AD716" s="121"/>
      <c r="AE716" s="121"/>
      <c r="AF716" s="121"/>
      <c r="AG716" s="121"/>
      <c r="AH716" s="121"/>
      <c r="AI716" s="121"/>
      <c r="AJ716" s="121"/>
      <c r="AK716" s="121"/>
      <c r="AL716" s="121"/>
      <c r="AM716" s="121"/>
      <c r="AN716" s="121"/>
      <c r="AO716" s="121"/>
    </row>
    <row r="717" spans="1:41" ht="12.75" customHeight="1" x14ac:dyDescent="0.2">
      <c r="A717" s="121"/>
      <c r="B717" s="121"/>
      <c r="C717" s="121"/>
      <c r="D717" s="121"/>
      <c r="E717" s="121"/>
      <c r="F717" s="121"/>
      <c r="G717" s="121"/>
      <c r="H717" s="121"/>
      <c r="I717" s="121"/>
      <c r="J717" s="121"/>
      <c r="K717" s="121"/>
      <c r="L717" s="121"/>
      <c r="M717" s="121"/>
      <c r="N717" s="121"/>
      <c r="O717" s="121"/>
      <c r="P717" s="121"/>
      <c r="Q717" s="121"/>
      <c r="R717" s="121"/>
      <c r="S717" s="121"/>
      <c r="T717" s="121"/>
      <c r="U717" s="121"/>
      <c r="V717" s="121"/>
      <c r="W717" s="121"/>
      <c r="X717" s="121"/>
      <c r="Y717" s="121"/>
      <c r="Z717" s="121"/>
      <c r="AA717" s="121"/>
      <c r="AB717" s="121"/>
      <c r="AC717" s="121"/>
      <c r="AD717" s="121"/>
      <c r="AE717" s="121"/>
      <c r="AF717" s="121"/>
      <c r="AG717" s="121"/>
      <c r="AH717" s="121"/>
      <c r="AI717" s="121"/>
      <c r="AJ717" s="121"/>
      <c r="AK717" s="121"/>
      <c r="AL717" s="121"/>
      <c r="AM717" s="121"/>
      <c r="AN717" s="121"/>
      <c r="AO717" s="121"/>
    </row>
    <row r="718" spans="1:41" ht="12.75" customHeight="1" x14ac:dyDescent="0.2">
      <c r="A718" s="121"/>
      <c r="B718" s="121"/>
      <c r="C718" s="121"/>
      <c r="D718" s="121"/>
      <c r="E718" s="121"/>
      <c r="F718" s="121"/>
      <c r="G718" s="121"/>
      <c r="H718" s="121"/>
      <c r="I718" s="121"/>
      <c r="J718" s="121"/>
      <c r="K718" s="121"/>
      <c r="L718" s="121"/>
      <c r="M718" s="121"/>
      <c r="N718" s="121"/>
      <c r="O718" s="121"/>
      <c r="P718" s="121"/>
      <c r="Q718" s="121"/>
      <c r="R718" s="121"/>
      <c r="S718" s="121"/>
      <c r="T718" s="121"/>
      <c r="U718" s="121"/>
      <c r="V718" s="121"/>
      <c r="W718" s="121"/>
      <c r="X718" s="121"/>
      <c r="Y718" s="121"/>
      <c r="Z718" s="121"/>
      <c r="AA718" s="121"/>
      <c r="AB718" s="121"/>
      <c r="AC718" s="121"/>
      <c r="AD718" s="121"/>
      <c r="AE718" s="121"/>
      <c r="AF718" s="121"/>
      <c r="AG718" s="121"/>
      <c r="AH718" s="121"/>
      <c r="AI718" s="121"/>
      <c r="AJ718" s="121"/>
      <c r="AK718" s="121"/>
      <c r="AL718" s="121"/>
      <c r="AM718" s="121"/>
      <c r="AN718" s="121"/>
      <c r="AO718" s="121"/>
    </row>
    <row r="719" spans="1:41" ht="12.75" customHeight="1" x14ac:dyDescent="0.2">
      <c r="A719" s="121"/>
      <c r="B719" s="121"/>
      <c r="C719" s="121"/>
      <c r="D719" s="121"/>
      <c r="E719" s="121"/>
      <c r="F719" s="121"/>
      <c r="G719" s="121"/>
      <c r="H719" s="121"/>
      <c r="I719" s="121"/>
      <c r="J719" s="121"/>
      <c r="K719" s="121"/>
      <c r="L719" s="121"/>
      <c r="M719" s="121"/>
      <c r="N719" s="121"/>
      <c r="O719" s="121"/>
      <c r="P719" s="121"/>
      <c r="Q719" s="121"/>
      <c r="R719" s="121"/>
      <c r="S719" s="121"/>
      <c r="T719" s="121"/>
      <c r="U719" s="121"/>
      <c r="V719" s="121"/>
      <c r="W719" s="121"/>
      <c r="X719" s="121"/>
      <c r="Y719" s="121"/>
      <c r="Z719" s="121"/>
      <c r="AA719" s="121"/>
      <c r="AB719" s="121"/>
      <c r="AC719" s="121"/>
      <c r="AD719" s="121"/>
      <c r="AE719" s="121"/>
      <c r="AF719" s="121"/>
      <c r="AG719" s="121"/>
      <c r="AH719" s="121"/>
      <c r="AI719" s="121"/>
      <c r="AJ719" s="121"/>
      <c r="AK719" s="121"/>
      <c r="AL719" s="121"/>
      <c r="AM719" s="121"/>
      <c r="AN719" s="121"/>
      <c r="AO719" s="121"/>
    </row>
    <row r="720" spans="1:41" ht="12.75" customHeight="1" x14ac:dyDescent="0.2">
      <c r="A720" s="121"/>
      <c r="B720" s="121"/>
      <c r="C720" s="121"/>
      <c r="D720" s="121"/>
      <c r="E720" s="121"/>
      <c r="F720" s="121"/>
      <c r="G720" s="121"/>
      <c r="H720" s="121"/>
      <c r="I720" s="121"/>
      <c r="J720" s="121"/>
      <c r="K720" s="121"/>
      <c r="L720" s="121"/>
      <c r="M720" s="121"/>
      <c r="N720" s="121"/>
      <c r="O720" s="121"/>
      <c r="P720" s="121"/>
      <c r="Q720" s="121"/>
      <c r="R720" s="121"/>
      <c r="S720" s="121"/>
      <c r="T720" s="121"/>
      <c r="U720" s="121"/>
      <c r="V720" s="121"/>
      <c r="W720" s="121"/>
      <c r="X720" s="121"/>
      <c r="Y720" s="121"/>
      <c r="Z720" s="121"/>
      <c r="AA720" s="121"/>
      <c r="AB720" s="121"/>
      <c r="AC720" s="121"/>
      <c r="AD720" s="121"/>
      <c r="AE720" s="121"/>
      <c r="AF720" s="121"/>
      <c r="AG720" s="121"/>
      <c r="AH720" s="121"/>
      <c r="AI720" s="121"/>
      <c r="AJ720" s="121"/>
      <c r="AK720" s="121"/>
      <c r="AL720" s="121"/>
      <c r="AM720" s="121"/>
      <c r="AN720" s="121"/>
      <c r="AO720" s="121"/>
    </row>
    <row r="721" spans="1:41" ht="12.75" customHeight="1" x14ac:dyDescent="0.2">
      <c r="A721" s="121"/>
      <c r="B721" s="121"/>
      <c r="C721" s="121"/>
      <c r="D721" s="121"/>
      <c r="E721" s="121"/>
      <c r="F721" s="121"/>
      <c r="G721" s="121"/>
      <c r="H721" s="121"/>
      <c r="I721" s="121"/>
      <c r="J721" s="121"/>
      <c r="K721" s="121"/>
      <c r="L721" s="121"/>
      <c r="M721" s="121"/>
      <c r="N721" s="121"/>
      <c r="O721" s="121"/>
      <c r="P721" s="121"/>
      <c r="Q721" s="121"/>
      <c r="R721" s="121"/>
      <c r="S721" s="121"/>
      <c r="T721" s="121"/>
      <c r="U721" s="121"/>
      <c r="V721" s="121"/>
      <c r="W721" s="121"/>
      <c r="X721" s="121"/>
      <c r="Y721" s="121"/>
      <c r="Z721" s="121"/>
      <c r="AA721" s="121"/>
      <c r="AB721" s="121"/>
      <c r="AC721" s="121"/>
      <c r="AD721" s="121"/>
      <c r="AE721" s="121"/>
      <c r="AF721" s="121"/>
      <c r="AG721" s="121"/>
      <c r="AH721" s="121"/>
      <c r="AI721" s="121"/>
      <c r="AJ721" s="121"/>
      <c r="AK721" s="121"/>
      <c r="AL721" s="121"/>
      <c r="AM721" s="121"/>
      <c r="AN721" s="121"/>
      <c r="AO721" s="121"/>
    </row>
    <row r="722" spans="1:41" ht="12.75" customHeight="1" x14ac:dyDescent="0.2">
      <c r="A722" s="121"/>
      <c r="B722" s="121"/>
      <c r="C722" s="121"/>
      <c r="D722" s="121"/>
      <c r="E722" s="121"/>
      <c r="F722" s="121"/>
      <c r="G722" s="121"/>
      <c r="H722" s="121"/>
      <c r="I722" s="121"/>
      <c r="J722" s="121"/>
      <c r="K722" s="121"/>
      <c r="L722" s="121"/>
      <c r="M722" s="121"/>
      <c r="N722" s="121"/>
      <c r="O722" s="121"/>
      <c r="P722" s="121"/>
      <c r="Q722" s="121"/>
      <c r="R722" s="121"/>
      <c r="S722" s="121"/>
      <c r="T722" s="121"/>
      <c r="U722" s="121"/>
      <c r="V722" s="121"/>
      <c r="W722" s="121"/>
      <c r="X722" s="121"/>
      <c r="Y722" s="121"/>
      <c r="Z722" s="121"/>
      <c r="AA722" s="121"/>
      <c r="AB722" s="121"/>
      <c r="AC722" s="121"/>
      <c r="AD722" s="121"/>
      <c r="AE722" s="121"/>
      <c r="AF722" s="121"/>
      <c r="AG722" s="121"/>
      <c r="AH722" s="121"/>
      <c r="AI722" s="121"/>
      <c r="AJ722" s="121"/>
      <c r="AK722" s="121"/>
      <c r="AL722" s="121"/>
      <c r="AM722" s="121"/>
      <c r="AN722" s="121"/>
      <c r="AO722" s="121"/>
    </row>
    <row r="723" spans="1:41" ht="12.75" customHeight="1" x14ac:dyDescent="0.2">
      <c r="A723" s="121"/>
      <c r="B723" s="121"/>
      <c r="C723" s="121"/>
      <c r="D723" s="121"/>
      <c r="E723" s="121"/>
      <c r="F723" s="121"/>
      <c r="G723" s="121"/>
      <c r="H723" s="121"/>
      <c r="I723" s="121"/>
      <c r="J723" s="121"/>
      <c r="K723" s="121"/>
      <c r="L723" s="121"/>
      <c r="M723" s="121"/>
      <c r="N723" s="121"/>
      <c r="O723" s="121"/>
      <c r="P723" s="121"/>
      <c r="Q723" s="121"/>
      <c r="R723" s="121"/>
      <c r="S723" s="121"/>
      <c r="T723" s="121"/>
      <c r="U723" s="121"/>
      <c r="V723" s="121"/>
      <c r="W723" s="121"/>
      <c r="X723" s="121"/>
      <c r="Y723" s="121"/>
      <c r="Z723" s="121"/>
      <c r="AA723" s="121"/>
      <c r="AB723" s="121"/>
      <c r="AC723" s="121"/>
      <c r="AD723" s="121"/>
      <c r="AE723" s="121"/>
      <c r="AF723" s="121"/>
      <c r="AG723" s="121"/>
      <c r="AH723" s="121"/>
      <c r="AI723" s="121"/>
      <c r="AJ723" s="121"/>
      <c r="AK723" s="121"/>
      <c r="AL723" s="121"/>
      <c r="AM723" s="121"/>
      <c r="AN723" s="121"/>
      <c r="AO723" s="121"/>
    </row>
    <row r="724" spans="1:41" ht="12.75" customHeight="1" x14ac:dyDescent="0.2">
      <c r="A724" s="121"/>
      <c r="B724" s="121"/>
      <c r="C724" s="121"/>
      <c r="D724" s="121"/>
      <c r="E724" s="121"/>
      <c r="F724" s="121"/>
      <c r="G724" s="121"/>
      <c r="H724" s="121"/>
      <c r="I724" s="121"/>
      <c r="J724" s="121"/>
      <c r="K724" s="121"/>
      <c r="L724" s="121"/>
      <c r="M724" s="121"/>
      <c r="N724" s="121"/>
      <c r="O724" s="121"/>
      <c r="P724" s="121"/>
      <c r="Q724" s="121"/>
      <c r="R724" s="121"/>
      <c r="S724" s="121"/>
      <c r="T724" s="121"/>
      <c r="U724" s="121"/>
      <c r="V724" s="121"/>
      <c r="W724" s="121"/>
      <c r="X724" s="121"/>
      <c r="Y724" s="121"/>
      <c r="Z724" s="121"/>
      <c r="AA724" s="121"/>
      <c r="AB724" s="121"/>
      <c r="AC724" s="121"/>
      <c r="AD724" s="121"/>
      <c r="AE724" s="121"/>
      <c r="AF724" s="121"/>
      <c r="AG724" s="121"/>
      <c r="AH724" s="121"/>
      <c r="AI724" s="121"/>
      <c r="AJ724" s="121"/>
      <c r="AK724" s="121"/>
      <c r="AL724" s="121"/>
      <c r="AM724" s="121"/>
      <c r="AN724" s="121"/>
      <c r="AO724" s="121"/>
    </row>
    <row r="725" spans="1:41" ht="12.75" customHeight="1" x14ac:dyDescent="0.2">
      <c r="A725" s="121"/>
      <c r="B725" s="121"/>
      <c r="C725" s="121"/>
      <c r="D725" s="121"/>
      <c r="E725" s="121"/>
      <c r="F725" s="121"/>
      <c r="G725" s="121"/>
      <c r="H725" s="121"/>
      <c r="I725" s="121"/>
      <c r="J725" s="121"/>
      <c r="K725" s="121"/>
      <c r="L725" s="121"/>
      <c r="M725" s="121"/>
      <c r="N725" s="121"/>
      <c r="O725" s="121"/>
      <c r="P725" s="121"/>
      <c r="Q725" s="121"/>
      <c r="R725" s="121"/>
      <c r="S725" s="121"/>
      <c r="T725" s="121"/>
      <c r="U725" s="121"/>
      <c r="V725" s="121"/>
      <c r="W725" s="121"/>
      <c r="X725" s="121"/>
      <c r="Y725" s="121"/>
      <c r="Z725" s="121"/>
      <c r="AA725" s="121"/>
      <c r="AB725" s="121"/>
      <c r="AC725" s="121"/>
      <c r="AD725" s="121"/>
      <c r="AE725" s="121"/>
      <c r="AF725" s="121"/>
      <c r="AG725" s="121"/>
      <c r="AH725" s="121"/>
      <c r="AI725" s="121"/>
      <c r="AJ725" s="121"/>
      <c r="AK725" s="121"/>
      <c r="AL725" s="121"/>
      <c r="AM725" s="121"/>
      <c r="AN725" s="121"/>
      <c r="AO725" s="121"/>
    </row>
    <row r="726" spans="1:41" ht="12.75" customHeight="1" x14ac:dyDescent="0.2">
      <c r="A726" s="121"/>
      <c r="B726" s="121"/>
      <c r="C726" s="121"/>
      <c r="D726" s="121"/>
      <c r="E726" s="121"/>
      <c r="F726" s="121"/>
      <c r="G726" s="121"/>
      <c r="H726" s="121"/>
      <c r="I726" s="121"/>
      <c r="J726" s="121"/>
      <c r="K726" s="121"/>
      <c r="L726" s="121"/>
      <c r="M726" s="121"/>
      <c r="N726" s="121"/>
      <c r="O726" s="121"/>
      <c r="P726" s="121"/>
      <c r="Q726" s="121"/>
      <c r="R726" s="121"/>
      <c r="S726" s="121"/>
      <c r="T726" s="121"/>
      <c r="U726" s="121"/>
      <c r="V726" s="121"/>
      <c r="W726" s="121"/>
      <c r="X726" s="121"/>
      <c r="Y726" s="121"/>
      <c r="Z726" s="121"/>
      <c r="AA726" s="121"/>
      <c r="AB726" s="121"/>
      <c r="AC726" s="121"/>
      <c r="AD726" s="121"/>
      <c r="AE726" s="121"/>
      <c r="AF726" s="121"/>
      <c r="AG726" s="121"/>
      <c r="AH726" s="121"/>
      <c r="AI726" s="121"/>
      <c r="AJ726" s="121"/>
      <c r="AK726" s="121"/>
      <c r="AL726" s="121"/>
      <c r="AM726" s="121"/>
      <c r="AN726" s="121"/>
      <c r="AO726" s="121"/>
    </row>
    <row r="727" spans="1:41" ht="12.75" customHeight="1" x14ac:dyDescent="0.2">
      <c r="A727" s="121"/>
      <c r="B727" s="121"/>
      <c r="C727" s="121"/>
      <c r="D727" s="121"/>
      <c r="E727" s="121"/>
      <c r="F727" s="121"/>
      <c r="G727" s="121"/>
      <c r="H727" s="121"/>
      <c r="I727" s="121"/>
      <c r="J727" s="121"/>
      <c r="K727" s="121"/>
      <c r="L727" s="121"/>
      <c r="M727" s="121"/>
      <c r="N727" s="121"/>
      <c r="O727" s="121"/>
      <c r="P727" s="121"/>
      <c r="Q727" s="121"/>
      <c r="R727" s="121"/>
      <c r="S727" s="121"/>
      <c r="T727" s="121"/>
      <c r="U727" s="121"/>
      <c r="V727" s="121"/>
      <c r="W727" s="121"/>
      <c r="X727" s="121"/>
      <c r="Y727" s="121"/>
      <c r="Z727" s="121"/>
      <c r="AA727" s="121"/>
      <c r="AB727" s="121"/>
      <c r="AC727" s="121"/>
      <c r="AD727" s="121"/>
      <c r="AE727" s="121"/>
      <c r="AF727" s="121"/>
      <c r="AG727" s="121"/>
      <c r="AH727" s="121"/>
      <c r="AI727" s="121"/>
      <c r="AJ727" s="121"/>
      <c r="AK727" s="121"/>
      <c r="AL727" s="121"/>
      <c r="AM727" s="121"/>
      <c r="AN727" s="121"/>
      <c r="AO727" s="121"/>
    </row>
    <row r="728" spans="1:41" ht="12.75" customHeight="1" x14ac:dyDescent="0.2">
      <c r="A728" s="121"/>
      <c r="B728" s="121"/>
      <c r="C728" s="121"/>
      <c r="D728" s="121"/>
      <c r="E728" s="121"/>
      <c r="F728" s="121"/>
      <c r="G728" s="121"/>
      <c r="H728" s="121"/>
      <c r="I728" s="121"/>
      <c r="J728" s="121"/>
      <c r="K728" s="121"/>
      <c r="L728" s="121"/>
      <c r="M728" s="121"/>
      <c r="N728" s="121"/>
      <c r="O728" s="121"/>
      <c r="P728" s="121"/>
      <c r="Q728" s="121"/>
      <c r="R728" s="121"/>
      <c r="S728" s="121"/>
      <c r="T728" s="121"/>
      <c r="U728" s="121"/>
      <c r="V728" s="121"/>
      <c r="W728" s="121"/>
      <c r="X728" s="121"/>
      <c r="Y728" s="121"/>
      <c r="Z728" s="121"/>
      <c r="AA728" s="121"/>
      <c r="AB728" s="121"/>
      <c r="AC728" s="121"/>
      <c r="AD728" s="121"/>
      <c r="AE728" s="121"/>
      <c r="AF728" s="121"/>
      <c r="AG728" s="121"/>
      <c r="AH728" s="121"/>
      <c r="AI728" s="121"/>
      <c r="AJ728" s="121"/>
      <c r="AK728" s="121"/>
      <c r="AL728" s="121"/>
      <c r="AM728" s="121"/>
      <c r="AN728" s="121"/>
      <c r="AO728" s="121"/>
    </row>
    <row r="729" spans="1:41" ht="12.75" customHeight="1" x14ac:dyDescent="0.2">
      <c r="A729" s="121"/>
      <c r="B729" s="121"/>
      <c r="C729" s="121"/>
      <c r="D729" s="121"/>
      <c r="E729" s="121"/>
      <c r="F729" s="121"/>
      <c r="G729" s="121"/>
      <c r="H729" s="121"/>
      <c r="I729" s="121"/>
      <c r="J729" s="121"/>
      <c r="K729" s="121"/>
      <c r="L729" s="121"/>
      <c r="M729" s="121"/>
      <c r="N729" s="121"/>
      <c r="O729" s="121"/>
      <c r="P729" s="121"/>
      <c r="Q729" s="121"/>
      <c r="R729" s="121"/>
      <c r="S729" s="121"/>
      <c r="T729" s="121"/>
      <c r="U729" s="121"/>
      <c r="V729" s="121"/>
      <c r="W729" s="121"/>
      <c r="X729" s="121"/>
      <c r="Y729" s="121"/>
      <c r="Z729" s="121"/>
      <c r="AA729" s="121"/>
      <c r="AB729" s="121"/>
      <c r="AC729" s="121"/>
      <c r="AD729" s="121"/>
      <c r="AE729" s="121"/>
      <c r="AF729" s="121"/>
      <c r="AG729" s="121"/>
      <c r="AH729" s="121"/>
      <c r="AI729" s="121"/>
      <c r="AJ729" s="121"/>
      <c r="AK729" s="121"/>
      <c r="AL729" s="121"/>
      <c r="AM729" s="121"/>
      <c r="AN729" s="121"/>
      <c r="AO729" s="121"/>
    </row>
    <row r="730" spans="1:41" ht="12.75" customHeight="1" x14ac:dyDescent="0.2">
      <c r="A730" s="121"/>
      <c r="B730" s="121"/>
      <c r="C730" s="121"/>
      <c r="D730" s="121"/>
      <c r="E730" s="121"/>
      <c r="F730" s="121"/>
      <c r="G730" s="121"/>
      <c r="H730" s="121"/>
      <c r="I730" s="121"/>
      <c r="J730" s="121"/>
      <c r="K730" s="121"/>
      <c r="L730" s="121"/>
      <c r="M730" s="121"/>
      <c r="N730" s="121"/>
      <c r="O730" s="121"/>
      <c r="P730" s="121"/>
      <c r="Q730" s="121"/>
      <c r="R730" s="121"/>
      <c r="S730" s="121"/>
      <c r="T730" s="121"/>
      <c r="U730" s="121"/>
      <c r="V730" s="121"/>
      <c r="W730" s="121"/>
      <c r="X730" s="121"/>
      <c r="Y730" s="121"/>
      <c r="Z730" s="121"/>
      <c r="AA730" s="121"/>
      <c r="AB730" s="121"/>
      <c r="AC730" s="121"/>
      <c r="AD730" s="121"/>
      <c r="AE730" s="121"/>
      <c r="AF730" s="121"/>
      <c r="AG730" s="121"/>
      <c r="AH730" s="121"/>
      <c r="AI730" s="121"/>
      <c r="AJ730" s="121"/>
      <c r="AK730" s="121"/>
      <c r="AL730" s="121"/>
      <c r="AM730" s="121"/>
      <c r="AN730" s="121"/>
      <c r="AO730" s="121"/>
    </row>
    <row r="731" spans="1:41" ht="12.75" customHeight="1" x14ac:dyDescent="0.2">
      <c r="A731" s="121"/>
      <c r="B731" s="121"/>
      <c r="C731" s="121"/>
      <c r="D731" s="121"/>
      <c r="E731" s="121"/>
      <c r="F731" s="121"/>
      <c r="G731" s="121"/>
      <c r="H731" s="121"/>
      <c r="I731" s="121"/>
      <c r="J731" s="121"/>
      <c r="K731" s="121"/>
      <c r="L731" s="121"/>
      <c r="M731" s="121"/>
      <c r="N731" s="121"/>
      <c r="O731" s="121"/>
      <c r="P731" s="121"/>
      <c r="Q731" s="121"/>
      <c r="R731" s="121"/>
      <c r="S731" s="121"/>
      <c r="T731" s="121"/>
      <c r="U731" s="121"/>
      <c r="V731" s="121"/>
      <c r="W731" s="121"/>
      <c r="X731" s="121"/>
      <c r="Y731" s="121"/>
      <c r="Z731" s="121"/>
      <c r="AA731" s="121"/>
      <c r="AB731" s="121"/>
      <c r="AC731" s="121"/>
      <c r="AD731" s="121"/>
      <c r="AE731" s="121"/>
      <c r="AF731" s="121"/>
      <c r="AG731" s="121"/>
      <c r="AH731" s="121"/>
      <c r="AI731" s="121"/>
      <c r="AJ731" s="121"/>
      <c r="AK731" s="121"/>
      <c r="AL731" s="121"/>
      <c r="AM731" s="121"/>
      <c r="AN731" s="121"/>
      <c r="AO731" s="121"/>
    </row>
    <row r="732" spans="1:41" ht="12.75" customHeight="1" x14ac:dyDescent="0.2">
      <c r="A732" s="121"/>
      <c r="B732" s="121"/>
      <c r="C732" s="121"/>
      <c r="D732" s="121"/>
      <c r="E732" s="121"/>
      <c r="F732" s="121"/>
      <c r="G732" s="121"/>
      <c r="H732" s="121"/>
      <c r="I732" s="121"/>
      <c r="J732" s="121"/>
      <c r="K732" s="121"/>
      <c r="L732" s="121"/>
      <c r="M732" s="121"/>
      <c r="N732" s="121"/>
      <c r="O732" s="121"/>
      <c r="P732" s="121"/>
      <c r="Q732" s="121"/>
      <c r="R732" s="121"/>
      <c r="S732" s="121"/>
      <c r="T732" s="121"/>
      <c r="U732" s="121"/>
      <c r="V732" s="121"/>
      <c r="W732" s="121"/>
      <c r="X732" s="121"/>
      <c r="Y732" s="121"/>
      <c r="Z732" s="121"/>
      <c r="AA732" s="121"/>
      <c r="AB732" s="121"/>
      <c r="AC732" s="121"/>
      <c r="AD732" s="121"/>
      <c r="AE732" s="121"/>
      <c r="AF732" s="121"/>
      <c r="AG732" s="121"/>
      <c r="AH732" s="121"/>
      <c r="AI732" s="121"/>
      <c r="AJ732" s="121"/>
      <c r="AK732" s="121"/>
      <c r="AL732" s="121"/>
      <c r="AM732" s="121"/>
      <c r="AN732" s="121"/>
      <c r="AO732" s="121"/>
    </row>
    <row r="733" spans="1:41" ht="12.75" customHeight="1" x14ac:dyDescent="0.2">
      <c r="A733" s="121"/>
      <c r="B733" s="121"/>
      <c r="C733" s="121"/>
      <c r="D733" s="121"/>
      <c r="E733" s="121"/>
      <c r="F733" s="121"/>
      <c r="G733" s="121"/>
      <c r="H733" s="121"/>
      <c r="I733" s="121"/>
      <c r="J733" s="121"/>
      <c r="K733" s="121"/>
      <c r="L733" s="121"/>
      <c r="M733" s="121"/>
      <c r="N733" s="121"/>
      <c r="O733" s="121"/>
      <c r="P733" s="121"/>
      <c r="Q733" s="121"/>
      <c r="R733" s="121"/>
      <c r="S733" s="121"/>
      <c r="T733" s="121"/>
      <c r="U733" s="121"/>
      <c r="V733" s="121"/>
      <c r="W733" s="121"/>
      <c r="X733" s="121"/>
      <c r="Y733" s="121"/>
      <c r="Z733" s="121"/>
      <c r="AA733" s="121"/>
      <c r="AB733" s="121"/>
      <c r="AC733" s="121"/>
      <c r="AD733" s="121"/>
      <c r="AE733" s="121"/>
      <c r="AF733" s="121"/>
      <c r="AG733" s="121"/>
      <c r="AH733" s="121"/>
      <c r="AI733" s="121"/>
      <c r="AJ733" s="121"/>
      <c r="AK733" s="121"/>
      <c r="AL733" s="121"/>
      <c r="AM733" s="121"/>
      <c r="AN733" s="121"/>
      <c r="AO733" s="121"/>
    </row>
    <row r="734" spans="1:41" ht="12.75" customHeight="1" x14ac:dyDescent="0.2">
      <c r="A734" s="121"/>
      <c r="B734" s="121"/>
      <c r="C734" s="121"/>
      <c r="D734" s="121"/>
      <c r="E734" s="121"/>
      <c r="F734" s="121"/>
      <c r="G734" s="121"/>
      <c r="H734" s="121"/>
      <c r="I734" s="121"/>
      <c r="J734" s="121"/>
      <c r="K734" s="121"/>
      <c r="L734" s="121"/>
      <c r="M734" s="121"/>
      <c r="N734" s="121"/>
      <c r="O734" s="121"/>
      <c r="P734" s="121"/>
      <c r="Q734" s="121"/>
      <c r="R734" s="121"/>
      <c r="S734" s="121"/>
      <c r="T734" s="121"/>
      <c r="U734" s="121"/>
      <c r="V734" s="121"/>
      <c r="W734" s="121"/>
      <c r="X734" s="121"/>
      <c r="Y734" s="121"/>
      <c r="Z734" s="121"/>
      <c r="AA734" s="121"/>
      <c r="AB734" s="121"/>
      <c r="AC734" s="121"/>
      <c r="AD734" s="121"/>
      <c r="AE734" s="121"/>
      <c r="AF734" s="121"/>
      <c r="AG734" s="121"/>
      <c r="AH734" s="121"/>
      <c r="AI734" s="121"/>
      <c r="AJ734" s="121"/>
      <c r="AK734" s="121"/>
      <c r="AL734" s="121"/>
      <c r="AM734" s="121"/>
      <c r="AN734" s="121"/>
      <c r="AO734" s="121"/>
    </row>
    <row r="735" spans="1:41" ht="12.75" customHeight="1" x14ac:dyDescent="0.2">
      <c r="A735" s="121"/>
      <c r="B735" s="121"/>
      <c r="C735" s="121"/>
      <c r="D735" s="121"/>
      <c r="E735" s="121"/>
      <c r="F735" s="121"/>
      <c r="G735" s="121"/>
      <c r="H735" s="121"/>
      <c r="I735" s="121"/>
      <c r="J735" s="121"/>
      <c r="K735" s="121"/>
      <c r="L735" s="121"/>
      <c r="M735" s="121"/>
      <c r="N735" s="121"/>
      <c r="O735" s="121"/>
      <c r="P735" s="121"/>
      <c r="Q735" s="121"/>
      <c r="R735" s="121"/>
      <c r="S735" s="121"/>
      <c r="T735" s="121"/>
      <c r="U735" s="121"/>
      <c r="V735" s="121"/>
      <c r="W735" s="121"/>
      <c r="X735" s="121"/>
      <c r="Y735" s="121"/>
      <c r="Z735" s="121"/>
      <c r="AA735" s="121"/>
      <c r="AB735" s="121"/>
      <c r="AC735" s="121"/>
      <c r="AD735" s="121"/>
      <c r="AE735" s="121"/>
      <c r="AF735" s="121"/>
      <c r="AG735" s="121"/>
      <c r="AH735" s="121"/>
      <c r="AI735" s="121"/>
      <c r="AJ735" s="121"/>
      <c r="AK735" s="121"/>
      <c r="AL735" s="121"/>
      <c r="AM735" s="121"/>
      <c r="AN735" s="121"/>
      <c r="AO735" s="121"/>
    </row>
    <row r="736" spans="1:41" ht="12.75" customHeight="1" x14ac:dyDescent="0.2">
      <c r="A736" s="121"/>
      <c r="B736" s="121"/>
      <c r="C736" s="121"/>
      <c r="D736" s="121"/>
      <c r="E736" s="121"/>
      <c r="F736" s="121"/>
      <c r="G736" s="121"/>
      <c r="H736" s="121"/>
      <c r="I736" s="121"/>
      <c r="J736" s="121"/>
      <c r="K736" s="121"/>
      <c r="L736" s="121"/>
      <c r="M736" s="121"/>
      <c r="N736" s="121"/>
      <c r="O736" s="121"/>
      <c r="P736" s="121"/>
      <c r="Q736" s="121"/>
      <c r="R736" s="121"/>
      <c r="S736" s="121"/>
      <c r="T736" s="121"/>
      <c r="U736" s="121"/>
      <c r="V736" s="121"/>
      <c r="W736" s="121"/>
      <c r="X736" s="121"/>
      <c r="Y736" s="121"/>
      <c r="Z736" s="121"/>
      <c r="AA736" s="121"/>
      <c r="AB736" s="121"/>
      <c r="AC736" s="121"/>
      <c r="AD736" s="121"/>
      <c r="AE736" s="121"/>
      <c r="AF736" s="121"/>
      <c r="AG736" s="121"/>
      <c r="AH736" s="121"/>
      <c r="AI736" s="121"/>
      <c r="AJ736" s="121"/>
      <c r="AK736" s="121"/>
      <c r="AL736" s="121"/>
      <c r="AM736" s="121"/>
      <c r="AN736" s="121"/>
      <c r="AO736" s="121"/>
    </row>
    <row r="737" spans="1:41" ht="12.75" customHeight="1" x14ac:dyDescent="0.2">
      <c r="A737" s="121"/>
      <c r="B737" s="121"/>
      <c r="C737" s="121"/>
      <c r="D737" s="121"/>
      <c r="E737" s="121"/>
      <c r="F737" s="121"/>
      <c r="G737" s="121"/>
      <c r="H737" s="121"/>
      <c r="I737" s="121"/>
      <c r="J737" s="121"/>
      <c r="K737" s="121"/>
      <c r="L737" s="121"/>
      <c r="M737" s="121"/>
      <c r="N737" s="121"/>
      <c r="O737" s="121"/>
      <c r="P737" s="121"/>
      <c r="Q737" s="121"/>
      <c r="R737" s="121"/>
      <c r="S737" s="121"/>
      <c r="T737" s="121"/>
      <c r="U737" s="121"/>
      <c r="V737" s="121"/>
      <c r="W737" s="121"/>
      <c r="X737" s="121"/>
      <c r="Y737" s="121"/>
      <c r="Z737" s="121"/>
      <c r="AA737" s="121"/>
      <c r="AB737" s="121"/>
      <c r="AC737" s="121"/>
      <c r="AD737" s="121"/>
      <c r="AE737" s="121"/>
      <c r="AF737" s="121"/>
      <c r="AG737" s="121"/>
      <c r="AH737" s="121"/>
      <c r="AI737" s="121"/>
      <c r="AJ737" s="121"/>
      <c r="AK737" s="121"/>
      <c r="AL737" s="121"/>
      <c r="AM737" s="121"/>
      <c r="AN737" s="121"/>
      <c r="AO737" s="121"/>
    </row>
    <row r="738" spans="1:41" ht="12.75" customHeight="1" x14ac:dyDescent="0.2">
      <c r="A738" s="121"/>
      <c r="B738" s="121"/>
      <c r="C738" s="121"/>
      <c r="D738" s="121"/>
      <c r="E738" s="121"/>
      <c r="F738" s="121"/>
      <c r="G738" s="121"/>
      <c r="H738" s="121"/>
      <c r="I738" s="121"/>
      <c r="J738" s="121"/>
      <c r="K738" s="121"/>
      <c r="L738" s="121"/>
      <c r="M738" s="121"/>
      <c r="N738" s="121"/>
      <c r="O738" s="121"/>
      <c r="P738" s="121"/>
      <c r="Q738" s="121"/>
      <c r="R738" s="121"/>
      <c r="S738" s="121"/>
      <c r="T738" s="121"/>
      <c r="U738" s="121"/>
      <c r="V738" s="121"/>
      <c r="W738" s="121"/>
      <c r="X738" s="121"/>
      <c r="Y738" s="121"/>
      <c r="Z738" s="121"/>
      <c r="AA738" s="121"/>
      <c r="AB738" s="121"/>
      <c r="AC738" s="121"/>
      <c r="AD738" s="121"/>
      <c r="AE738" s="121"/>
      <c r="AF738" s="121"/>
      <c r="AG738" s="121"/>
      <c r="AH738" s="121"/>
      <c r="AI738" s="121"/>
      <c r="AJ738" s="121"/>
      <c r="AK738" s="121"/>
      <c r="AL738" s="121"/>
      <c r="AM738" s="121"/>
      <c r="AN738" s="121"/>
      <c r="AO738" s="121"/>
    </row>
    <row r="739" spans="1:41" ht="12.75" customHeight="1" x14ac:dyDescent="0.2">
      <c r="A739" s="121"/>
      <c r="B739" s="121"/>
      <c r="C739" s="121"/>
      <c r="D739" s="121"/>
      <c r="E739" s="121"/>
      <c r="F739" s="121"/>
      <c r="G739" s="121"/>
      <c r="H739" s="121"/>
      <c r="I739" s="121"/>
      <c r="J739" s="121"/>
      <c r="K739" s="121"/>
      <c r="L739" s="121"/>
      <c r="M739" s="121"/>
      <c r="N739" s="121"/>
      <c r="O739" s="121"/>
      <c r="P739" s="121"/>
      <c r="Q739" s="121"/>
      <c r="R739" s="121"/>
      <c r="S739" s="121"/>
      <c r="T739" s="121"/>
      <c r="U739" s="121"/>
      <c r="V739" s="121"/>
      <c r="W739" s="121"/>
      <c r="X739" s="121"/>
      <c r="Y739" s="121"/>
      <c r="Z739" s="121"/>
      <c r="AA739" s="121"/>
      <c r="AB739" s="121"/>
      <c r="AC739" s="121"/>
      <c r="AD739" s="121"/>
      <c r="AE739" s="121"/>
      <c r="AF739" s="121"/>
      <c r="AG739" s="121"/>
      <c r="AH739" s="121"/>
      <c r="AI739" s="121"/>
      <c r="AJ739" s="121"/>
      <c r="AK739" s="121"/>
      <c r="AL739" s="121"/>
      <c r="AM739" s="121"/>
      <c r="AN739" s="121"/>
      <c r="AO739" s="121"/>
    </row>
    <row r="740" spans="1:41" ht="12.75" customHeight="1" x14ac:dyDescent="0.2">
      <c r="A740" s="121"/>
      <c r="B740" s="121"/>
      <c r="C740" s="121"/>
      <c r="D740" s="121"/>
      <c r="E740" s="121"/>
      <c r="F740" s="121"/>
      <c r="G740" s="121"/>
      <c r="H740" s="121"/>
      <c r="I740" s="121"/>
      <c r="J740" s="121"/>
      <c r="K740" s="121"/>
      <c r="L740" s="121"/>
      <c r="M740" s="121"/>
      <c r="N740" s="121"/>
      <c r="O740" s="121"/>
      <c r="P740" s="121"/>
      <c r="Q740" s="121"/>
      <c r="R740" s="121"/>
      <c r="S740" s="121"/>
      <c r="T740" s="121"/>
      <c r="U740" s="121"/>
      <c r="V740" s="121"/>
      <c r="W740" s="121"/>
      <c r="X740" s="121"/>
      <c r="Y740" s="121"/>
      <c r="Z740" s="121"/>
      <c r="AA740" s="121"/>
      <c r="AB740" s="121"/>
      <c r="AC740" s="121"/>
      <c r="AD740" s="121"/>
      <c r="AE740" s="121"/>
      <c r="AF740" s="121"/>
      <c r="AG740" s="121"/>
      <c r="AH740" s="121"/>
      <c r="AI740" s="121"/>
      <c r="AJ740" s="121"/>
      <c r="AK740" s="121"/>
      <c r="AL740" s="121"/>
      <c r="AM740" s="121"/>
      <c r="AN740" s="121"/>
      <c r="AO740" s="121"/>
    </row>
    <row r="741" spans="1:41" ht="12.75" customHeight="1" x14ac:dyDescent="0.2">
      <c r="A741" s="121"/>
      <c r="B741" s="121"/>
      <c r="C741" s="121"/>
      <c r="D741" s="121"/>
      <c r="E741" s="121"/>
      <c r="F741" s="121"/>
      <c r="G741" s="121"/>
      <c r="H741" s="121"/>
      <c r="I741" s="121"/>
      <c r="J741" s="121"/>
      <c r="K741" s="121"/>
      <c r="L741" s="121"/>
      <c r="M741" s="121"/>
      <c r="N741" s="121"/>
      <c r="O741" s="121"/>
      <c r="P741" s="121"/>
      <c r="Q741" s="121"/>
      <c r="R741" s="121"/>
      <c r="S741" s="121"/>
      <c r="T741" s="121"/>
      <c r="U741" s="121"/>
      <c r="V741" s="121"/>
      <c r="W741" s="121"/>
      <c r="X741" s="121"/>
      <c r="Y741" s="121"/>
      <c r="Z741" s="121"/>
      <c r="AA741" s="121"/>
      <c r="AB741" s="121"/>
      <c r="AC741" s="121"/>
      <c r="AD741" s="121"/>
      <c r="AE741" s="121"/>
      <c r="AF741" s="121"/>
      <c r="AG741" s="121"/>
      <c r="AH741" s="121"/>
      <c r="AI741" s="121"/>
      <c r="AJ741" s="121"/>
      <c r="AK741" s="121"/>
      <c r="AL741" s="121"/>
      <c r="AM741" s="121"/>
      <c r="AN741" s="121"/>
      <c r="AO741" s="121"/>
    </row>
    <row r="742" spans="1:41" ht="12.75" customHeight="1" x14ac:dyDescent="0.2">
      <c r="A742" s="121"/>
      <c r="B742" s="121"/>
      <c r="C742" s="121"/>
      <c r="D742" s="121"/>
      <c r="E742" s="121"/>
      <c r="F742" s="121"/>
      <c r="G742" s="121"/>
      <c r="H742" s="121"/>
      <c r="I742" s="121"/>
      <c r="J742" s="121"/>
      <c r="K742" s="121"/>
      <c r="L742" s="121"/>
      <c r="M742" s="121"/>
      <c r="N742" s="121"/>
      <c r="O742" s="121"/>
      <c r="P742" s="121"/>
      <c r="Q742" s="121"/>
      <c r="R742" s="121"/>
      <c r="S742" s="121"/>
      <c r="T742" s="121"/>
      <c r="U742" s="121"/>
      <c r="V742" s="121"/>
      <c r="W742" s="121"/>
      <c r="X742" s="121"/>
      <c r="Y742" s="121"/>
      <c r="Z742" s="121"/>
      <c r="AA742" s="121"/>
      <c r="AB742" s="121"/>
      <c r="AC742" s="121"/>
      <c r="AD742" s="121"/>
      <c r="AE742" s="121"/>
      <c r="AF742" s="121"/>
      <c r="AG742" s="121"/>
      <c r="AH742" s="121"/>
      <c r="AI742" s="121"/>
      <c r="AJ742" s="121"/>
      <c r="AK742" s="121"/>
      <c r="AL742" s="121"/>
      <c r="AM742" s="121"/>
      <c r="AN742" s="121"/>
      <c r="AO742" s="121"/>
    </row>
    <row r="743" spans="1:41" ht="12.75" customHeight="1" x14ac:dyDescent="0.2">
      <c r="A743" s="121"/>
      <c r="B743" s="121"/>
      <c r="C743" s="121"/>
      <c r="D743" s="121"/>
      <c r="E743" s="121"/>
      <c r="F743" s="121"/>
      <c r="G743" s="121"/>
      <c r="H743" s="121"/>
      <c r="I743" s="121"/>
      <c r="J743" s="121"/>
      <c r="K743" s="121"/>
      <c r="L743" s="121"/>
      <c r="M743" s="121"/>
      <c r="N743" s="121"/>
      <c r="O743" s="121"/>
      <c r="P743" s="121"/>
      <c r="Q743" s="121"/>
      <c r="R743" s="121"/>
      <c r="S743" s="121"/>
      <c r="T743" s="121"/>
      <c r="U743" s="121"/>
      <c r="V743" s="121"/>
      <c r="W743" s="121"/>
      <c r="X743" s="121"/>
      <c r="Y743" s="121"/>
      <c r="Z743" s="121"/>
      <c r="AA743" s="121"/>
      <c r="AB743" s="121"/>
      <c r="AC743" s="121"/>
      <c r="AD743" s="121"/>
      <c r="AE743" s="121"/>
      <c r="AF743" s="121"/>
      <c r="AG743" s="121"/>
      <c r="AH743" s="121"/>
      <c r="AI743" s="121"/>
      <c r="AJ743" s="121"/>
      <c r="AK743" s="121"/>
      <c r="AL743" s="121"/>
      <c r="AM743" s="121"/>
      <c r="AN743" s="121"/>
      <c r="AO743" s="121"/>
    </row>
    <row r="744" spans="1:41" ht="12.75" customHeight="1" x14ac:dyDescent="0.2">
      <c r="A744" s="121"/>
      <c r="B744" s="121"/>
      <c r="C744" s="121"/>
      <c r="D744" s="121"/>
      <c r="E744" s="121"/>
      <c r="F744" s="121"/>
      <c r="G744" s="121"/>
      <c r="H744" s="121"/>
      <c r="I744" s="121"/>
      <c r="J744" s="121"/>
      <c r="K744" s="121"/>
      <c r="L744" s="121"/>
      <c r="M744" s="121"/>
      <c r="N744" s="121"/>
      <c r="O744" s="121"/>
      <c r="P744" s="121"/>
      <c r="Q744" s="121"/>
      <c r="R744" s="121"/>
      <c r="S744" s="121"/>
      <c r="T744" s="121"/>
      <c r="U744" s="121"/>
      <c r="V744" s="121"/>
      <c r="W744" s="121"/>
      <c r="X744" s="121"/>
      <c r="Y744" s="121"/>
      <c r="Z744" s="121"/>
      <c r="AA744" s="121"/>
      <c r="AB744" s="121"/>
      <c r="AC744" s="121"/>
      <c r="AD744" s="121"/>
      <c r="AE744" s="121"/>
      <c r="AF744" s="121"/>
      <c r="AG744" s="121"/>
      <c r="AH744" s="121"/>
      <c r="AI744" s="121"/>
      <c r="AJ744" s="121"/>
      <c r="AK744" s="121"/>
      <c r="AL744" s="121"/>
      <c r="AM744" s="121"/>
      <c r="AN744" s="121"/>
      <c r="AO744" s="121"/>
    </row>
    <row r="745" spans="1:41" ht="12.75" customHeight="1" x14ac:dyDescent="0.2">
      <c r="A745" s="121"/>
      <c r="B745" s="121"/>
      <c r="C745" s="121"/>
      <c r="D745" s="121"/>
      <c r="E745" s="121"/>
      <c r="F745" s="121"/>
      <c r="G745" s="121"/>
      <c r="H745" s="121"/>
      <c r="I745" s="121"/>
      <c r="J745" s="121"/>
      <c r="K745" s="121"/>
      <c r="L745" s="121"/>
      <c r="M745" s="121"/>
      <c r="N745" s="121"/>
      <c r="O745" s="121"/>
      <c r="P745" s="121"/>
      <c r="Q745" s="121"/>
      <c r="R745" s="121"/>
      <c r="S745" s="121"/>
      <c r="T745" s="121"/>
      <c r="U745" s="121"/>
      <c r="V745" s="121"/>
      <c r="W745" s="121"/>
      <c r="X745" s="121"/>
      <c r="Y745" s="121"/>
      <c r="Z745" s="121"/>
      <c r="AA745" s="121"/>
      <c r="AB745" s="121"/>
      <c r="AC745" s="121"/>
      <c r="AD745" s="121"/>
      <c r="AE745" s="121"/>
      <c r="AF745" s="121"/>
      <c r="AG745" s="121"/>
      <c r="AH745" s="121"/>
      <c r="AI745" s="121"/>
      <c r="AJ745" s="121"/>
      <c r="AK745" s="121"/>
      <c r="AL745" s="121"/>
      <c r="AM745" s="121"/>
      <c r="AN745" s="121"/>
      <c r="AO745" s="121"/>
    </row>
    <row r="746" spans="1:41" ht="12.75" customHeight="1" x14ac:dyDescent="0.2">
      <c r="A746" s="121"/>
      <c r="B746" s="121"/>
      <c r="C746" s="121"/>
      <c r="D746" s="121"/>
      <c r="E746" s="121"/>
      <c r="F746" s="121"/>
      <c r="G746" s="121"/>
      <c r="H746" s="121"/>
      <c r="I746" s="121"/>
      <c r="J746" s="121"/>
      <c r="K746" s="121"/>
      <c r="L746" s="121"/>
      <c r="M746" s="121"/>
      <c r="N746" s="121"/>
      <c r="O746" s="121"/>
      <c r="P746" s="121"/>
      <c r="Q746" s="121"/>
      <c r="R746" s="121"/>
      <c r="S746" s="121"/>
      <c r="T746" s="121"/>
      <c r="U746" s="121"/>
      <c r="V746" s="121"/>
      <c r="W746" s="121"/>
      <c r="X746" s="121"/>
      <c r="Y746" s="121"/>
      <c r="Z746" s="121"/>
      <c r="AA746" s="121"/>
      <c r="AB746" s="121"/>
      <c r="AC746" s="121"/>
      <c r="AD746" s="121"/>
      <c r="AE746" s="121"/>
      <c r="AF746" s="121"/>
      <c r="AG746" s="121"/>
      <c r="AH746" s="121"/>
      <c r="AI746" s="121"/>
      <c r="AJ746" s="121"/>
      <c r="AK746" s="121"/>
      <c r="AL746" s="121"/>
      <c r="AM746" s="121"/>
      <c r="AN746" s="121"/>
      <c r="AO746" s="121"/>
    </row>
    <row r="747" spans="1:41" ht="12.75" customHeight="1" x14ac:dyDescent="0.2">
      <c r="A747" s="121"/>
      <c r="B747" s="121"/>
      <c r="C747" s="121"/>
      <c r="D747" s="121"/>
      <c r="E747" s="121"/>
      <c r="F747" s="121"/>
      <c r="G747" s="121"/>
      <c r="H747" s="121"/>
      <c r="I747" s="121"/>
      <c r="J747" s="121"/>
      <c r="K747" s="121"/>
      <c r="L747" s="121"/>
      <c r="M747" s="121"/>
      <c r="N747" s="121"/>
      <c r="O747" s="121"/>
      <c r="P747" s="121"/>
      <c r="Q747" s="121"/>
      <c r="R747" s="121"/>
      <c r="S747" s="121"/>
      <c r="T747" s="121"/>
      <c r="U747" s="121"/>
      <c r="V747" s="121"/>
      <c r="W747" s="121"/>
      <c r="X747" s="121"/>
      <c r="Y747" s="121"/>
      <c r="Z747" s="121"/>
      <c r="AA747" s="121"/>
      <c r="AB747" s="121"/>
      <c r="AC747" s="121"/>
      <c r="AD747" s="121"/>
      <c r="AE747" s="121"/>
      <c r="AF747" s="121"/>
      <c r="AG747" s="121"/>
      <c r="AH747" s="121"/>
      <c r="AI747" s="121"/>
      <c r="AJ747" s="121"/>
      <c r="AK747" s="121"/>
      <c r="AL747" s="121"/>
      <c r="AM747" s="121"/>
      <c r="AN747" s="121"/>
      <c r="AO747" s="121"/>
    </row>
    <row r="748" spans="1:41" ht="12.75" customHeight="1" x14ac:dyDescent="0.2">
      <c r="A748" s="121"/>
      <c r="B748" s="121"/>
      <c r="C748" s="121"/>
      <c r="D748" s="121"/>
      <c r="E748" s="121"/>
      <c r="F748" s="121"/>
      <c r="G748" s="121"/>
      <c r="H748" s="121"/>
      <c r="I748" s="121"/>
      <c r="J748" s="121"/>
      <c r="K748" s="121"/>
      <c r="L748" s="121"/>
      <c r="M748" s="121"/>
      <c r="N748" s="121"/>
      <c r="O748" s="121"/>
      <c r="P748" s="121"/>
      <c r="Q748" s="121"/>
      <c r="R748" s="121"/>
      <c r="S748" s="121"/>
      <c r="T748" s="121"/>
      <c r="U748" s="121"/>
      <c r="V748" s="121"/>
      <c r="W748" s="121"/>
      <c r="X748" s="121"/>
      <c r="Y748" s="121"/>
      <c r="Z748" s="121"/>
      <c r="AA748" s="121"/>
      <c r="AB748" s="121"/>
      <c r="AC748" s="121"/>
      <c r="AD748" s="121"/>
      <c r="AE748" s="121"/>
      <c r="AF748" s="121"/>
      <c r="AG748" s="121"/>
      <c r="AH748" s="121"/>
      <c r="AI748" s="121"/>
      <c r="AJ748" s="121"/>
      <c r="AK748" s="121"/>
      <c r="AL748" s="121"/>
      <c r="AM748" s="121"/>
      <c r="AN748" s="121"/>
      <c r="AO748" s="121"/>
    </row>
    <row r="749" spans="1:41" ht="12.75" customHeight="1" x14ac:dyDescent="0.2">
      <c r="A749" s="121"/>
      <c r="B749" s="121"/>
      <c r="C749" s="121"/>
      <c r="D749" s="121"/>
      <c r="E749" s="121"/>
      <c r="F749" s="121"/>
      <c r="G749" s="121"/>
      <c r="H749" s="121"/>
      <c r="I749" s="121"/>
      <c r="J749" s="121"/>
      <c r="K749" s="121"/>
      <c r="L749" s="121"/>
      <c r="M749" s="121"/>
      <c r="N749" s="121"/>
      <c r="O749" s="121"/>
      <c r="P749" s="121"/>
      <c r="Q749" s="121"/>
      <c r="R749" s="121"/>
      <c r="S749" s="121"/>
      <c r="T749" s="121"/>
      <c r="U749" s="121"/>
      <c r="V749" s="121"/>
      <c r="W749" s="121"/>
      <c r="X749" s="121"/>
      <c r="Y749" s="121"/>
      <c r="Z749" s="121"/>
      <c r="AA749" s="121"/>
      <c r="AB749" s="121"/>
      <c r="AC749" s="121"/>
      <c r="AD749" s="121"/>
      <c r="AE749" s="121"/>
      <c r="AF749" s="121"/>
      <c r="AG749" s="121"/>
      <c r="AH749" s="121"/>
      <c r="AI749" s="121"/>
      <c r="AJ749" s="121"/>
      <c r="AK749" s="121"/>
      <c r="AL749" s="121"/>
      <c r="AM749" s="121"/>
      <c r="AN749" s="121"/>
      <c r="AO749" s="121"/>
    </row>
    <row r="750" spans="1:41" ht="12.75" customHeight="1" x14ac:dyDescent="0.2">
      <c r="A750" s="121"/>
      <c r="B750" s="121"/>
      <c r="C750" s="121"/>
      <c r="D750" s="121"/>
      <c r="E750" s="121"/>
      <c r="F750" s="121"/>
      <c r="G750" s="121"/>
      <c r="H750" s="121"/>
      <c r="I750" s="121"/>
      <c r="J750" s="121"/>
      <c r="K750" s="121"/>
      <c r="L750" s="121"/>
      <c r="M750" s="121"/>
      <c r="N750" s="121"/>
      <c r="O750" s="121"/>
      <c r="P750" s="121"/>
      <c r="Q750" s="121"/>
      <c r="R750" s="121"/>
      <c r="S750" s="121"/>
      <c r="T750" s="121"/>
      <c r="U750" s="121"/>
      <c r="V750" s="121"/>
      <c r="W750" s="121"/>
      <c r="X750" s="121"/>
      <c r="Y750" s="121"/>
      <c r="Z750" s="121"/>
      <c r="AA750" s="121"/>
      <c r="AB750" s="121"/>
      <c r="AC750" s="121"/>
      <c r="AD750" s="121"/>
      <c r="AE750" s="121"/>
      <c r="AF750" s="121"/>
      <c r="AG750" s="121"/>
      <c r="AH750" s="121"/>
      <c r="AI750" s="121"/>
      <c r="AJ750" s="121"/>
      <c r="AK750" s="121"/>
      <c r="AL750" s="121"/>
      <c r="AM750" s="121"/>
      <c r="AN750" s="121"/>
      <c r="AO750" s="121"/>
    </row>
    <row r="751" spans="1:41" ht="12.75" customHeight="1" x14ac:dyDescent="0.2">
      <c r="A751" s="121"/>
      <c r="B751" s="121"/>
      <c r="C751" s="121"/>
      <c r="D751" s="121"/>
      <c r="E751" s="121"/>
      <c r="F751" s="121"/>
      <c r="G751" s="121"/>
      <c r="H751" s="121"/>
      <c r="I751" s="121"/>
      <c r="J751" s="121"/>
      <c r="K751" s="121"/>
      <c r="L751" s="121"/>
      <c r="M751" s="121"/>
      <c r="N751" s="121"/>
      <c r="O751" s="121"/>
      <c r="P751" s="121"/>
      <c r="Q751" s="121"/>
      <c r="R751" s="121"/>
      <c r="S751" s="121"/>
      <c r="T751" s="121"/>
      <c r="U751" s="121"/>
      <c r="V751" s="121"/>
      <c r="W751" s="121"/>
      <c r="X751" s="121"/>
      <c r="Y751" s="121"/>
      <c r="Z751" s="121"/>
      <c r="AA751" s="121"/>
      <c r="AB751" s="121"/>
      <c r="AC751" s="121"/>
      <c r="AD751" s="121"/>
      <c r="AE751" s="121"/>
      <c r="AF751" s="121"/>
      <c r="AG751" s="121"/>
      <c r="AH751" s="121"/>
      <c r="AI751" s="121"/>
      <c r="AJ751" s="121"/>
      <c r="AK751" s="121"/>
      <c r="AL751" s="121"/>
      <c r="AM751" s="121"/>
      <c r="AN751" s="121"/>
      <c r="AO751" s="121"/>
    </row>
    <row r="752" spans="1:41" ht="12.75" customHeight="1" x14ac:dyDescent="0.2">
      <c r="A752" s="121"/>
      <c r="B752" s="121"/>
      <c r="C752" s="121"/>
      <c r="D752" s="121"/>
      <c r="E752" s="121"/>
      <c r="F752" s="121"/>
      <c r="G752" s="121"/>
      <c r="H752" s="121"/>
      <c r="I752" s="121"/>
      <c r="J752" s="121"/>
      <c r="K752" s="121"/>
      <c r="L752" s="121"/>
      <c r="M752" s="121"/>
      <c r="N752" s="121"/>
      <c r="O752" s="121"/>
      <c r="P752" s="121"/>
      <c r="Q752" s="121"/>
      <c r="R752" s="121"/>
      <c r="S752" s="121"/>
      <c r="T752" s="121"/>
      <c r="U752" s="121"/>
      <c r="V752" s="121"/>
      <c r="W752" s="121"/>
      <c r="X752" s="121"/>
      <c r="Y752" s="121"/>
      <c r="Z752" s="121"/>
      <c r="AA752" s="121"/>
      <c r="AB752" s="121"/>
      <c r="AC752" s="121"/>
      <c r="AD752" s="121"/>
      <c r="AE752" s="121"/>
      <c r="AF752" s="121"/>
      <c r="AG752" s="121"/>
      <c r="AH752" s="121"/>
      <c r="AI752" s="121"/>
      <c r="AJ752" s="121"/>
      <c r="AK752" s="121"/>
      <c r="AL752" s="121"/>
      <c r="AM752" s="121"/>
      <c r="AN752" s="121"/>
      <c r="AO752" s="121"/>
    </row>
    <row r="753" spans="1:41" ht="12.75" customHeight="1" x14ac:dyDescent="0.2">
      <c r="A753" s="121"/>
      <c r="B753" s="121"/>
      <c r="C753" s="121"/>
      <c r="D753" s="121"/>
      <c r="E753" s="121"/>
      <c r="F753" s="121"/>
      <c r="G753" s="121"/>
      <c r="H753" s="121"/>
      <c r="I753" s="121"/>
      <c r="J753" s="121"/>
      <c r="K753" s="121"/>
      <c r="L753" s="121"/>
      <c r="M753" s="121"/>
      <c r="N753" s="121"/>
      <c r="O753" s="121"/>
      <c r="P753" s="121"/>
      <c r="Q753" s="121"/>
      <c r="R753" s="121"/>
      <c r="S753" s="121"/>
      <c r="T753" s="121"/>
      <c r="U753" s="121"/>
      <c r="V753" s="121"/>
      <c r="W753" s="121"/>
      <c r="X753" s="121"/>
      <c r="Y753" s="121"/>
      <c r="Z753" s="121"/>
      <c r="AA753" s="121"/>
      <c r="AB753" s="121"/>
      <c r="AC753" s="121"/>
      <c r="AD753" s="121"/>
      <c r="AE753" s="121"/>
      <c r="AF753" s="121"/>
      <c r="AG753" s="121"/>
      <c r="AH753" s="121"/>
      <c r="AI753" s="121"/>
      <c r="AJ753" s="121"/>
      <c r="AK753" s="121"/>
      <c r="AL753" s="121"/>
      <c r="AM753" s="121"/>
      <c r="AN753" s="121"/>
      <c r="AO753" s="121"/>
    </row>
    <row r="754" spans="1:41" ht="12.75" customHeight="1" x14ac:dyDescent="0.2">
      <c r="A754" s="121"/>
      <c r="B754" s="121"/>
      <c r="C754" s="121"/>
      <c r="D754" s="121"/>
      <c r="E754" s="121"/>
      <c r="F754" s="121"/>
      <c r="G754" s="121"/>
      <c r="H754" s="121"/>
      <c r="I754" s="121"/>
      <c r="J754" s="121"/>
      <c r="K754" s="121"/>
      <c r="L754" s="121"/>
      <c r="M754" s="121"/>
      <c r="N754" s="121"/>
      <c r="O754" s="121"/>
      <c r="P754" s="121"/>
      <c r="Q754" s="121"/>
      <c r="R754" s="121"/>
      <c r="S754" s="121"/>
      <c r="T754" s="121"/>
      <c r="U754" s="121"/>
      <c r="V754" s="121"/>
      <c r="W754" s="121"/>
      <c r="X754" s="121"/>
      <c r="Y754" s="121"/>
      <c r="Z754" s="121"/>
      <c r="AA754" s="121"/>
      <c r="AB754" s="121"/>
      <c r="AC754" s="121"/>
      <c r="AD754" s="121"/>
      <c r="AE754" s="121"/>
      <c r="AF754" s="121"/>
      <c r="AG754" s="121"/>
      <c r="AH754" s="121"/>
      <c r="AI754" s="121"/>
      <c r="AJ754" s="121"/>
      <c r="AK754" s="121"/>
      <c r="AL754" s="121"/>
      <c r="AM754" s="121"/>
      <c r="AN754" s="121"/>
      <c r="AO754" s="121"/>
    </row>
    <row r="755" spans="1:41" ht="12.75" customHeight="1" x14ac:dyDescent="0.2">
      <c r="A755" s="121"/>
      <c r="B755" s="121"/>
      <c r="C755" s="121"/>
      <c r="D755" s="121"/>
      <c r="E755" s="121"/>
      <c r="F755" s="121"/>
      <c r="G755" s="121"/>
      <c r="H755" s="121"/>
      <c r="I755" s="121"/>
      <c r="J755" s="121"/>
      <c r="K755" s="121"/>
      <c r="L755" s="121"/>
      <c r="M755" s="121"/>
      <c r="N755" s="121"/>
      <c r="O755" s="121"/>
      <c r="P755" s="121"/>
      <c r="Q755" s="121"/>
      <c r="R755" s="121"/>
      <c r="S755" s="121"/>
      <c r="T755" s="121"/>
      <c r="U755" s="121"/>
      <c r="V755" s="121"/>
      <c r="W755" s="121"/>
      <c r="X755" s="121"/>
      <c r="Y755" s="121"/>
      <c r="Z755" s="121"/>
      <c r="AA755" s="121"/>
      <c r="AB755" s="121"/>
      <c r="AC755" s="121"/>
      <c r="AD755" s="121"/>
      <c r="AE755" s="121"/>
      <c r="AF755" s="121"/>
      <c r="AG755" s="121"/>
      <c r="AH755" s="121"/>
      <c r="AI755" s="121"/>
      <c r="AJ755" s="121"/>
      <c r="AK755" s="121"/>
      <c r="AL755" s="121"/>
      <c r="AM755" s="121"/>
      <c r="AN755" s="121"/>
      <c r="AO755" s="121"/>
    </row>
    <row r="756" spans="1:41" ht="12.75" customHeight="1" x14ac:dyDescent="0.2">
      <c r="A756" s="121"/>
      <c r="B756" s="121"/>
      <c r="C756" s="121"/>
      <c r="D756" s="121"/>
      <c r="E756" s="121"/>
      <c r="F756" s="121"/>
      <c r="G756" s="121"/>
      <c r="H756" s="121"/>
      <c r="I756" s="121"/>
      <c r="J756" s="121"/>
      <c r="K756" s="121"/>
      <c r="L756" s="121"/>
      <c r="M756" s="121"/>
      <c r="N756" s="121"/>
      <c r="O756" s="121"/>
      <c r="P756" s="121"/>
      <c r="Q756" s="121"/>
      <c r="R756" s="121"/>
      <c r="S756" s="121"/>
      <c r="T756" s="121"/>
      <c r="U756" s="121"/>
      <c r="V756" s="121"/>
      <c r="W756" s="121"/>
      <c r="X756" s="121"/>
      <c r="Y756" s="121"/>
      <c r="Z756" s="121"/>
      <c r="AA756" s="121"/>
      <c r="AB756" s="121"/>
      <c r="AC756" s="121"/>
      <c r="AD756" s="121"/>
      <c r="AE756" s="121"/>
      <c r="AF756" s="121"/>
      <c r="AG756" s="121"/>
      <c r="AH756" s="121"/>
      <c r="AI756" s="121"/>
      <c r="AJ756" s="121"/>
      <c r="AK756" s="121"/>
      <c r="AL756" s="121"/>
      <c r="AM756" s="121"/>
      <c r="AN756" s="121"/>
      <c r="AO756" s="121"/>
    </row>
    <row r="757" spans="1:41" ht="12.75" customHeight="1" x14ac:dyDescent="0.2">
      <c r="A757" s="121"/>
      <c r="B757" s="121"/>
      <c r="C757" s="121"/>
      <c r="D757" s="121"/>
      <c r="E757" s="121"/>
      <c r="F757" s="121"/>
      <c r="G757" s="121"/>
      <c r="H757" s="121"/>
      <c r="I757" s="121"/>
      <c r="J757" s="121"/>
      <c r="K757" s="121"/>
      <c r="L757" s="121"/>
      <c r="M757" s="121"/>
      <c r="N757" s="121"/>
      <c r="O757" s="121"/>
      <c r="P757" s="121"/>
      <c r="Q757" s="121"/>
      <c r="R757" s="121"/>
      <c r="S757" s="121"/>
      <c r="T757" s="121"/>
      <c r="U757" s="121"/>
      <c r="V757" s="121"/>
      <c r="W757" s="121"/>
      <c r="X757" s="121"/>
      <c r="Y757" s="121"/>
      <c r="Z757" s="121"/>
      <c r="AA757" s="121"/>
      <c r="AB757" s="121"/>
      <c r="AC757" s="121"/>
      <c r="AD757" s="121"/>
      <c r="AE757" s="121"/>
      <c r="AF757" s="121"/>
      <c r="AG757" s="121"/>
      <c r="AH757" s="121"/>
      <c r="AI757" s="121"/>
      <c r="AJ757" s="121"/>
      <c r="AK757" s="121"/>
      <c r="AL757" s="121"/>
      <c r="AM757" s="121"/>
      <c r="AN757" s="121"/>
      <c r="AO757" s="121"/>
    </row>
    <row r="758" spans="1:41" ht="12.75" customHeight="1" x14ac:dyDescent="0.2">
      <c r="A758" s="121"/>
      <c r="B758" s="121"/>
      <c r="C758" s="121"/>
      <c r="D758" s="121"/>
      <c r="E758" s="121"/>
      <c r="F758" s="121"/>
      <c r="G758" s="121"/>
      <c r="H758" s="121"/>
      <c r="I758" s="121"/>
      <c r="J758" s="121"/>
      <c r="K758" s="121"/>
      <c r="L758" s="121"/>
      <c r="M758" s="121"/>
      <c r="N758" s="121"/>
      <c r="O758" s="121"/>
      <c r="P758" s="121"/>
      <c r="Q758" s="121"/>
      <c r="R758" s="121"/>
      <c r="S758" s="121"/>
      <c r="T758" s="121"/>
      <c r="U758" s="121"/>
      <c r="V758" s="121"/>
      <c r="W758" s="121"/>
      <c r="X758" s="121"/>
      <c r="Y758" s="121"/>
      <c r="Z758" s="121"/>
      <c r="AA758" s="121"/>
      <c r="AB758" s="121"/>
      <c r="AC758" s="121"/>
      <c r="AD758" s="121"/>
      <c r="AE758" s="121"/>
      <c r="AF758" s="121"/>
      <c r="AG758" s="121"/>
      <c r="AH758" s="121"/>
      <c r="AI758" s="121"/>
      <c r="AJ758" s="121"/>
      <c r="AK758" s="121"/>
      <c r="AL758" s="121"/>
      <c r="AM758" s="121"/>
      <c r="AN758" s="121"/>
      <c r="AO758" s="121"/>
    </row>
    <row r="759" spans="1:41" ht="12.75" customHeight="1" x14ac:dyDescent="0.2">
      <c r="A759" s="121"/>
      <c r="B759" s="121"/>
      <c r="C759" s="121"/>
      <c r="D759" s="121"/>
      <c r="E759" s="121"/>
      <c r="F759" s="121"/>
      <c r="G759" s="121"/>
      <c r="H759" s="121"/>
      <c r="I759" s="121"/>
      <c r="J759" s="121"/>
      <c r="K759" s="121"/>
      <c r="L759" s="121"/>
      <c r="M759" s="121"/>
      <c r="N759" s="121"/>
      <c r="O759" s="121"/>
      <c r="P759" s="121"/>
      <c r="Q759" s="121"/>
      <c r="R759" s="121"/>
      <c r="S759" s="121"/>
      <c r="T759" s="121"/>
      <c r="U759" s="121"/>
      <c r="V759" s="121"/>
      <c r="W759" s="121"/>
      <c r="X759" s="121"/>
      <c r="Y759" s="121"/>
      <c r="Z759" s="121"/>
      <c r="AA759" s="121"/>
      <c r="AB759" s="121"/>
      <c r="AC759" s="121"/>
      <c r="AD759" s="121"/>
      <c r="AE759" s="121"/>
      <c r="AF759" s="121"/>
      <c r="AG759" s="121"/>
      <c r="AH759" s="121"/>
      <c r="AI759" s="121"/>
      <c r="AJ759" s="121"/>
      <c r="AK759" s="121"/>
      <c r="AL759" s="121"/>
      <c r="AM759" s="121"/>
      <c r="AN759" s="121"/>
      <c r="AO759" s="121"/>
    </row>
    <row r="760" spans="1:41" ht="12.75" customHeight="1" x14ac:dyDescent="0.2">
      <c r="A760" s="121"/>
      <c r="B760" s="121"/>
      <c r="C760" s="121"/>
      <c r="D760" s="121"/>
      <c r="E760" s="121"/>
      <c r="F760" s="121"/>
      <c r="G760" s="121"/>
      <c r="H760" s="121"/>
      <c r="I760" s="121"/>
      <c r="J760" s="121"/>
      <c r="K760" s="121"/>
      <c r="L760" s="121"/>
      <c r="M760" s="121"/>
      <c r="N760" s="121"/>
      <c r="O760" s="121"/>
      <c r="P760" s="121"/>
      <c r="Q760" s="121"/>
      <c r="R760" s="121"/>
      <c r="S760" s="121"/>
      <c r="T760" s="121"/>
      <c r="U760" s="121"/>
      <c r="V760" s="121"/>
      <c r="W760" s="121"/>
      <c r="X760" s="121"/>
      <c r="Y760" s="121"/>
      <c r="Z760" s="121"/>
      <c r="AA760" s="121"/>
      <c r="AB760" s="121"/>
      <c r="AC760" s="121"/>
      <c r="AD760" s="121"/>
      <c r="AE760" s="121"/>
      <c r="AF760" s="121"/>
      <c r="AG760" s="121"/>
      <c r="AH760" s="121"/>
      <c r="AI760" s="121"/>
      <c r="AJ760" s="121"/>
      <c r="AK760" s="121"/>
      <c r="AL760" s="121"/>
      <c r="AM760" s="121"/>
      <c r="AN760" s="121"/>
      <c r="AO760" s="121"/>
    </row>
    <row r="761" spans="1:41" ht="12.75" customHeight="1" x14ac:dyDescent="0.2">
      <c r="A761" s="121"/>
      <c r="B761" s="121"/>
      <c r="C761" s="121"/>
      <c r="D761" s="121"/>
      <c r="E761" s="121"/>
      <c r="F761" s="121"/>
      <c r="G761" s="121"/>
      <c r="H761" s="121"/>
      <c r="I761" s="121"/>
      <c r="J761" s="121"/>
      <c r="K761" s="121"/>
      <c r="L761" s="121"/>
      <c r="M761" s="121"/>
      <c r="N761" s="121"/>
      <c r="O761" s="121"/>
      <c r="P761" s="121"/>
      <c r="Q761" s="121"/>
      <c r="R761" s="121"/>
      <c r="S761" s="121"/>
      <c r="T761" s="121"/>
      <c r="U761" s="121"/>
      <c r="V761" s="121"/>
      <c r="W761" s="121"/>
      <c r="X761" s="121"/>
      <c r="Y761" s="121"/>
      <c r="Z761" s="121"/>
      <c r="AA761" s="121"/>
      <c r="AB761" s="121"/>
      <c r="AC761" s="121"/>
      <c r="AD761" s="121"/>
      <c r="AE761" s="121"/>
      <c r="AF761" s="121"/>
      <c r="AG761" s="121"/>
      <c r="AH761" s="121"/>
      <c r="AI761" s="121"/>
      <c r="AJ761" s="121"/>
      <c r="AK761" s="121"/>
      <c r="AL761" s="121"/>
      <c r="AM761" s="121"/>
      <c r="AN761" s="121"/>
      <c r="AO761" s="121"/>
    </row>
    <row r="762" spans="1:41" ht="12.75" customHeight="1" x14ac:dyDescent="0.2">
      <c r="A762" s="121"/>
      <c r="B762" s="121"/>
      <c r="C762" s="121"/>
      <c r="D762" s="121"/>
      <c r="E762" s="121"/>
      <c r="F762" s="121"/>
      <c r="G762" s="121"/>
      <c r="H762" s="121"/>
      <c r="I762" s="121"/>
      <c r="J762" s="121"/>
      <c r="K762" s="121"/>
      <c r="L762" s="121"/>
      <c r="M762" s="121"/>
      <c r="N762" s="121"/>
      <c r="O762" s="121"/>
      <c r="P762" s="121"/>
      <c r="Q762" s="121"/>
      <c r="R762" s="121"/>
      <c r="S762" s="121"/>
      <c r="T762" s="121"/>
      <c r="U762" s="121"/>
      <c r="V762" s="121"/>
      <c r="W762" s="121"/>
      <c r="X762" s="121"/>
      <c r="Y762" s="121"/>
      <c r="Z762" s="121"/>
      <c r="AA762" s="121"/>
      <c r="AB762" s="121"/>
      <c r="AC762" s="121"/>
      <c r="AD762" s="121"/>
      <c r="AE762" s="121"/>
      <c r="AF762" s="121"/>
      <c r="AG762" s="121"/>
      <c r="AH762" s="121"/>
      <c r="AI762" s="121"/>
      <c r="AJ762" s="121"/>
      <c r="AK762" s="121"/>
      <c r="AL762" s="121"/>
      <c r="AM762" s="121"/>
      <c r="AN762" s="121"/>
      <c r="AO762" s="121"/>
    </row>
    <row r="763" spans="1:41" ht="12.75" customHeight="1" x14ac:dyDescent="0.2">
      <c r="A763" s="121"/>
      <c r="B763" s="121"/>
      <c r="C763" s="121"/>
      <c r="D763" s="121"/>
      <c r="E763" s="121"/>
      <c r="F763" s="121"/>
      <c r="G763" s="121"/>
      <c r="H763" s="121"/>
      <c r="I763" s="121"/>
      <c r="J763" s="121"/>
      <c r="K763" s="121"/>
      <c r="L763" s="121"/>
      <c r="M763" s="121"/>
      <c r="N763" s="121"/>
      <c r="O763" s="121"/>
      <c r="P763" s="121"/>
      <c r="Q763" s="121"/>
      <c r="R763" s="121"/>
      <c r="S763" s="121"/>
      <c r="T763" s="121"/>
      <c r="U763" s="121"/>
      <c r="V763" s="121"/>
      <c r="W763" s="121"/>
      <c r="X763" s="121"/>
      <c r="Y763" s="121"/>
      <c r="Z763" s="121"/>
      <c r="AA763" s="121"/>
      <c r="AB763" s="121"/>
      <c r="AC763" s="121"/>
      <c r="AD763" s="121"/>
      <c r="AE763" s="121"/>
      <c r="AF763" s="121"/>
      <c r="AG763" s="121"/>
      <c r="AH763" s="121"/>
      <c r="AI763" s="121"/>
      <c r="AJ763" s="121"/>
      <c r="AK763" s="121"/>
      <c r="AL763" s="121"/>
      <c r="AM763" s="121"/>
      <c r="AN763" s="121"/>
      <c r="AO763" s="121"/>
    </row>
    <row r="764" spans="1:41" ht="12.75" customHeight="1" x14ac:dyDescent="0.2">
      <c r="A764" s="121"/>
      <c r="B764" s="121"/>
      <c r="C764" s="121"/>
      <c r="D764" s="121"/>
      <c r="E764" s="121"/>
      <c r="F764" s="121"/>
      <c r="G764" s="121"/>
      <c r="H764" s="121"/>
      <c r="I764" s="121"/>
      <c r="J764" s="121"/>
      <c r="K764" s="121"/>
      <c r="L764" s="121"/>
      <c r="M764" s="121"/>
      <c r="N764" s="121"/>
      <c r="O764" s="121"/>
      <c r="P764" s="121"/>
      <c r="Q764" s="121"/>
      <c r="R764" s="121"/>
      <c r="S764" s="121"/>
      <c r="T764" s="121"/>
      <c r="U764" s="121"/>
      <c r="V764" s="121"/>
      <c r="W764" s="121"/>
      <c r="X764" s="121"/>
      <c r="Y764" s="121"/>
      <c r="Z764" s="121"/>
      <c r="AA764" s="121"/>
      <c r="AB764" s="121"/>
      <c r="AC764" s="121"/>
      <c r="AD764" s="121"/>
      <c r="AE764" s="121"/>
      <c r="AF764" s="121"/>
      <c r="AG764" s="121"/>
      <c r="AH764" s="121"/>
      <c r="AI764" s="121"/>
      <c r="AJ764" s="121"/>
      <c r="AK764" s="121"/>
      <c r="AL764" s="121"/>
      <c r="AM764" s="121"/>
      <c r="AN764" s="121"/>
      <c r="AO764" s="121"/>
    </row>
    <row r="765" spans="1:41" ht="12.75" customHeight="1" x14ac:dyDescent="0.2">
      <c r="A765" s="121"/>
      <c r="B765" s="121"/>
      <c r="C765" s="121"/>
      <c r="D765" s="121"/>
      <c r="E765" s="121"/>
      <c r="F765" s="121"/>
      <c r="G765" s="121"/>
      <c r="H765" s="121"/>
      <c r="I765" s="121"/>
      <c r="J765" s="121"/>
      <c r="K765" s="121"/>
      <c r="L765" s="121"/>
      <c r="M765" s="121"/>
      <c r="N765" s="121"/>
      <c r="O765" s="121"/>
      <c r="P765" s="121"/>
      <c r="Q765" s="121"/>
      <c r="R765" s="121"/>
      <c r="S765" s="121"/>
      <c r="T765" s="121"/>
      <c r="U765" s="121"/>
      <c r="V765" s="121"/>
      <c r="W765" s="121"/>
      <c r="X765" s="121"/>
      <c r="Y765" s="121"/>
      <c r="Z765" s="121"/>
      <c r="AA765" s="121"/>
      <c r="AB765" s="121"/>
      <c r="AC765" s="121"/>
      <c r="AD765" s="121"/>
      <c r="AE765" s="121"/>
      <c r="AF765" s="121"/>
      <c r="AG765" s="121"/>
      <c r="AH765" s="121"/>
      <c r="AI765" s="121"/>
      <c r="AJ765" s="121"/>
      <c r="AK765" s="121"/>
      <c r="AL765" s="121"/>
      <c r="AM765" s="121"/>
      <c r="AN765" s="121"/>
      <c r="AO765" s="121"/>
    </row>
    <row r="766" spans="1:41" ht="12.75" customHeight="1" x14ac:dyDescent="0.2">
      <c r="A766" s="121"/>
      <c r="B766" s="121"/>
      <c r="C766" s="121"/>
      <c r="D766" s="121"/>
      <c r="E766" s="121"/>
      <c r="F766" s="121"/>
      <c r="G766" s="121"/>
      <c r="H766" s="121"/>
      <c r="I766" s="121"/>
      <c r="J766" s="121"/>
      <c r="K766" s="121"/>
      <c r="L766" s="121"/>
      <c r="M766" s="121"/>
      <c r="N766" s="121"/>
      <c r="O766" s="121"/>
      <c r="P766" s="121"/>
      <c r="Q766" s="121"/>
      <c r="R766" s="121"/>
      <c r="S766" s="121"/>
      <c r="T766" s="121"/>
      <c r="U766" s="121"/>
      <c r="V766" s="121"/>
      <c r="W766" s="121"/>
      <c r="X766" s="121"/>
      <c r="Y766" s="121"/>
      <c r="Z766" s="121"/>
      <c r="AA766" s="121"/>
      <c r="AB766" s="121"/>
      <c r="AC766" s="121"/>
      <c r="AD766" s="121"/>
      <c r="AE766" s="121"/>
      <c r="AF766" s="121"/>
      <c r="AG766" s="121"/>
      <c r="AH766" s="121"/>
      <c r="AI766" s="121"/>
      <c r="AJ766" s="121"/>
      <c r="AK766" s="121"/>
      <c r="AL766" s="121"/>
      <c r="AM766" s="121"/>
      <c r="AN766" s="121"/>
      <c r="AO766" s="121"/>
    </row>
    <row r="767" spans="1:41" ht="12.75" customHeight="1" x14ac:dyDescent="0.2">
      <c r="A767" s="121"/>
      <c r="B767" s="121"/>
      <c r="C767" s="121"/>
      <c r="D767" s="121"/>
      <c r="E767" s="121"/>
      <c r="F767" s="121"/>
      <c r="G767" s="121"/>
      <c r="H767" s="121"/>
      <c r="I767" s="121"/>
      <c r="J767" s="121"/>
      <c r="K767" s="121"/>
      <c r="L767" s="121"/>
      <c r="M767" s="121"/>
      <c r="N767" s="121"/>
      <c r="O767" s="121"/>
      <c r="P767" s="121"/>
      <c r="Q767" s="121"/>
      <c r="R767" s="121"/>
      <c r="S767" s="121"/>
      <c r="T767" s="121"/>
      <c r="U767" s="121"/>
      <c r="V767" s="121"/>
      <c r="W767" s="121"/>
      <c r="X767" s="121"/>
      <c r="Y767" s="121"/>
      <c r="Z767" s="121"/>
      <c r="AA767" s="121"/>
      <c r="AB767" s="121"/>
      <c r="AC767" s="121"/>
      <c r="AD767" s="121"/>
      <c r="AE767" s="121"/>
      <c r="AF767" s="121"/>
      <c r="AG767" s="121"/>
      <c r="AH767" s="121"/>
      <c r="AI767" s="121"/>
      <c r="AJ767" s="121"/>
      <c r="AK767" s="121"/>
      <c r="AL767" s="121"/>
      <c r="AM767" s="121"/>
      <c r="AN767" s="121"/>
      <c r="AO767" s="121"/>
    </row>
    <row r="768" spans="1:41" ht="12.75" customHeight="1" x14ac:dyDescent="0.2">
      <c r="A768" s="121"/>
      <c r="B768" s="121"/>
      <c r="C768" s="121"/>
      <c r="D768" s="121"/>
      <c r="E768" s="121"/>
      <c r="F768" s="121"/>
      <c r="G768" s="121"/>
      <c r="H768" s="121"/>
      <c r="I768" s="121"/>
      <c r="J768" s="121"/>
      <c r="K768" s="121"/>
      <c r="L768" s="121"/>
      <c r="M768" s="121"/>
      <c r="N768" s="121"/>
      <c r="O768" s="121"/>
      <c r="P768" s="121"/>
      <c r="Q768" s="121"/>
      <c r="R768" s="121"/>
      <c r="S768" s="121"/>
      <c r="T768" s="121"/>
      <c r="U768" s="121"/>
      <c r="V768" s="121"/>
      <c r="W768" s="121"/>
      <c r="X768" s="121"/>
      <c r="Y768" s="121"/>
      <c r="Z768" s="121"/>
      <c r="AA768" s="121"/>
      <c r="AB768" s="121"/>
      <c r="AC768" s="121"/>
      <c r="AD768" s="121"/>
      <c r="AE768" s="121"/>
      <c r="AF768" s="121"/>
      <c r="AG768" s="121"/>
      <c r="AH768" s="121"/>
      <c r="AI768" s="121"/>
      <c r="AJ768" s="121"/>
      <c r="AK768" s="121"/>
      <c r="AL768" s="121"/>
      <c r="AM768" s="121"/>
      <c r="AN768" s="121"/>
      <c r="AO768" s="121"/>
    </row>
    <row r="769" spans="1:41" ht="12.75" customHeight="1" x14ac:dyDescent="0.2">
      <c r="A769" s="121"/>
      <c r="B769" s="121"/>
      <c r="C769" s="121"/>
      <c r="D769" s="121"/>
      <c r="E769" s="121"/>
      <c r="F769" s="121"/>
      <c r="G769" s="121"/>
      <c r="H769" s="121"/>
      <c r="I769" s="121"/>
      <c r="J769" s="121"/>
      <c r="K769" s="121"/>
      <c r="L769" s="121"/>
      <c r="M769" s="121"/>
      <c r="N769" s="121"/>
      <c r="O769" s="121"/>
      <c r="P769" s="121"/>
      <c r="Q769" s="121"/>
      <c r="R769" s="121"/>
      <c r="S769" s="121"/>
      <c r="T769" s="121"/>
      <c r="U769" s="121"/>
      <c r="V769" s="121"/>
      <c r="W769" s="121"/>
      <c r="X769" s="121"/>
      <c r="Y769" s="121"/>
      <c r="Z769" s="121"/>
      <c r="AA769" s="121"/>
      <c r="AB769" s="121"/>
      <c r="AC769" s="121"/>
      <c r="AD769" s="121"/>
      <c r="AE769" s="121"/>
      <c r="AF769" s="121"/>
      <c r="AG769" s="121"/>
      <c r="AH769" s="121"/>
      <c r="AI769" s="121"/>
      <c r="AJ769" s="121"/>
      <c r="AK769" s="121"/>
      <c r="AL769" s="121"/>
      <c r="AM769" s="121"/>
      <c r="AN769" s="121"/>
      <c r="AO769" s="121"/>
    </row>
    <row r="770" spans="1:41" ht="12.75" customHeight="1" x14ac:dyDescent="0.2">
      <c r="A770" s="121"/>
      <c r="B770" s="121"/>
      <c r="C770" s="121"/>
      <c r="D770" s="121"/>
      <c r="E770" s="121"/>
      <c r="F770" s="121"/>
      <c r="G770" s="121"/>
      <c r="H770" s="121"/>
      <c r="I770" s="121"/>
      <c r="J770" s="121"/>
      <c r="K770" s="121"/>
      <c r="L770" s="121"/>
      <c r="M770" s="121"/>
      <c r="N770" s="121"/>
      <c r="O770" s="121"/>
      <c r="P770" s="121"/>
      <c r="Q770" s="121"/>
      <c r="R770" s="121"/>
      <c r="S770" s="121"/>
      <c r="T770" s="121"/>
      <c r="U770" s="121"/>
      <c r="V770" s="121"/>
      <c r="W770" s="121"/>
      <c r="X770" s="121"/>
      <c r="Y770" s="121"/>
      <c r="Z770" s="121"/>
      <c r="AA770" s="121"/>
      <c r="AB770" s="121"/>
      <c r="AC770" s="121"/>
      <c r="AD770" s="121"/>
      <c r="AE770" s="121"/>
      <c r="AF770" s="121"/>
      <c r="AG770" s="121"/>
      <c r="AH770" s="121"/>
      <c r="AI770" s="121"/>
      <c r="AJ770" s="121"/>
      <c r="AK770" s="121"/>
      <c r="AL770" s="121"/>
      <c r="AM770" s="121"/>
      <c r="AN770" s="121"/>
      <c r="AO770" s="121"/>
    </row>
    <row r="771" spans="1:41" ht="12.75" customHeight="1" x14ac:dyDescent="0.2">
      <c r="A771" s="121"/>
      <c r="B771" s="121"/>
      <c r="C771" s="121"/>
      <c r="D771" s="121"/>
      <c r="E771" s="121"/>
      <c r="F771" s="121"/>
      <c r="G771" s="121"/>
      <c r="H771" s="121"/>
      <c r="I771" s="121"/>
      <c r="J771" s="121"/>
      <c r="K771" s="121"/>
      <c r="L771" s="121"/>
      <c r="M771" s="121"/>
      <c r="N771" s="121"/>
      <c r="O771" s="121"/>
      <c r="P771" s="121"/>
      <c r="Q771" s="121"/>
      <c r="R771" s="121"/>
      <c r="S771" s="121"/>
      <c r="T771" s="121"/>
      <c r="U771" s="121"/>
      <c r="V771" s="121"/>
      <c r="W771" s="121"/>
      <c r="X771" s="121"/>
      <c r="Y771" s="121"/>
      <c r="Z771" s="121"/>
      <c r="AA771" s="121"/>
      <c r="AB771" s="121"/>
      <c r="AC771" s="121"/>
      <c r="AD771" s="121"/>
      <c r="AE771" s="121"/>
      <c r="AF771" s="121"/>
      <c r="AG771" s="121"/>
      <c r="AH771" s="121"/>
      <c r="AI771" s="121"/>
      <c r="AJ771" s="121"/>
      <c r="AK771" s="121"/>
      <c r="AL771" s="121"/>
      <c r="AM771" s="121"/>
      <c r="AN771" s="121"/>
      <c r="AO771" s="121"/>
    </row>
    <row r="772" spans="1:41" ht="12.75" customHeight="1" x14ac:dyDescent="0.2">
      <c r="A772" s="121"/>
      <c r="B772" s="121"/>
      <c r="C772" s="121"/>
      <c r="D772" s="121"/>
      <c r="E772" s="121"/>
      <c r="F772" s="121"/>
      <c r="G772" s="121"/>
      <c r="H772" s="121"/>
      <c r="I772" s="121"/>
      <c r="J772" s="121"/>
      <c r="K772" s="121"/>
      <c r="L772" s="121"/>
      <c r="M772" s="121"/>
      <c r="N772" s="121"/>
      <c r="O772" s="121"/>
      <c r="P772" s="121"/>
      <c r="Q772" s="121"/>
      <c r="R772" s="121"/>
      <c r="S772" s="121"/>
      <c r="T772" s="121"/>
      <c r="U772" s="121"/>
      <c r="V772" s="121"/>
      <c r="W772" s="121"/>
      <c r="X772" s="121"/>
      <c r="Y772" s="121"/>
      <c r="Z772" s="121"/>
      <c r="AA772" s="121"/>
      <c r="AB772" s="121"/>
      <c r="AC772" s="121"/>
      <c r="AD772" s="121"/>
      <c r="AE772" s="121"/>
      <c r="AF772" s="121"/>
      <c r="AG772" s="121"/>
      <c r="AH772" s="121"/>
      <c r="AI772" s="121"/>
      <c r="AJ772" s="121"/>
      <c r="AK772" s="121"/>
      <c r="AL772" s="121"/>
      <c r="AM772" s="121"/>
      <c r="AN772" s="121"/>
      <c r="AO772" s="121"/>
    </row>
    <row r="773" spans="1:41" ht="12.75" customHeight="1" x14ac:dyDescent="0.2">
      <c r="A773" s="121"/>
      <c r="B773" s="121"/>
      <c r="C773" s="121"/>
      <c r="D773" s="121"/>
      <c r="E773" s="121"/>
      <c r="F773" s="121"/>
      <c r="G773" s="121"/>
      <c r="H773" s="121"/>
      <c r="I773" s="121"/>
      <c r="J773" s="121"/>
      <c r="K773" s="121"/>
      <c r="L773" s="121"/>
      <c r="M773" s="121"/>
      <c r="N773" s="121"/>
      <c r="O773" s="121"/>
      <c r="P773" s="121"/>
      <c r="Q773" s="121"/>
      <c r="R773" s="121"/>
      <c r="S773" s="121"/>
      <c r="T773" s="121"/>
      <c r="U773" s="121"/>
      <c r="V773" s="121"/>
      <c r="W773" s="121"/>
      <c r="X773" s="121"/>
      <c r="Y773" s="121"/>
      <c r="Z773" s="121"/>
      <c r="AA773" s="121"/>
      <c r="AB773" s="121"/>
      <c r="AC773" s="121"/>
      <c r="AD773" s="121"/>
      <c r="AE773" s="121"/>
      <c r="AF773" s="121"/>
      <c r="AG773" s="121"/>
      <c r="AH773" s="121"/>
      <c r="AI773" s="121"/>
      <c r="AJ773" s="121"/>
      <c r="AK773" s="121"/>
      <c r="AL773" s="121"/>
      <c r="AM773" s="121"/>
      <c r="AN773" s="121"/>
      <c r="AO773" s="121"/>
    </row>
    <row r="774" spans="1:41" ht="12.75" customHeight="1" x14ac:dyDescent="0.2">
      <c r="A774" s="121"/>
      <c r="B774" s="121"/>
      <c r="C774" s="121"/>
      <c r="D774" s="121"/>
      <c r="E774" s="121"/>
      <c r="F774" s="121"/>
      <c r="G774" s="121"/>
      <c r="H774" s="121"/>
      <c r="I774" s="121"/>
      <c r="J774" s="121"/>
      <c r="K774" s="121"/>
      <c r="L774" s="121"/>
      <c r="M774" s="121"/>
      <c r="N774" s="121"/>
      <c r="O774" s="121"/>
      <c r="P774" s="121"/>
      <c r="Q774" s="121"/>
      <c r="R774" s="121"/>
      <c r="S774" s="121"/>
      <c r="T774" s="121"/>
      <c r="U774" s="121"/>
      <c r="V774" s="121"/>
      <c r="W774" s="121"/>
      <c r="X774" s="121"/>
      <c r="Y774" s="121"/>
      <c r="Z774" s="121"/>
      <c r="AA774" s="121"/>
      <c r="AB774" s="121"/>
      <c r="AC774" s="121"/>
      <c r="AD774" s="121"/>
      <c r="AE774" s="121"/>
      <c r="AF774" s="121"/>
      <c r="AG774" s="121"/>
      <c r="AH774" s="121"/>
      <c r="AI774" s="121"/>
      <c r="AJ774" s="121"/>
      <c r="AK774" s="121"/>
      <c r="AL774" s="121"/>
      <c r="AM774" s="121"/>
      <c r="AN774" s="121"/>
      <c r="AO774" s="121"/>
    </row>
    <row r="775" spans="1:41" ht="12.75" customHeight="1" x14ac:dyDescent="0.2">
      <c r="A775" s="121"/>
      <c r="B775" s="121"/>
      <c r="C775" s="121"/>
      <c r="D775" s="121"/>
      <c r="E775" s="121"/>
      <c r="F775" s="121"/>
      <c r="G775" s="121"/>
      <c r="H775" s="121"/>
      <c r="I775" s="121"/>
      <c r="J775" s="121"/>
      <c r="K775" s="121"/>
      <c r="L775" s="121"/>
      <c r="M775" s="121"/>
      <c r="N775" s="121"/>
      <c r="O775" s="121"/>
      <c r="P775" s="121"/>
      <c r="Q775" s="121"/>
      <c r="R775" s="121"/>
      <c r="S775" s="121"/>
      <c r="T775" s="121"/>
      <c r="U775" s="121"/>
      <c r="V775" s="121"/>
      <c r="W775" s="121"/>
      <c r="X775" s="121"/>
      <c r="Y775" s="121"/>
      <c r="Z775" s="121"/>
      <c r="AA775" s="121"/>
      <c r="AB775" s="121"/>
      <c r="AC775" s="121"/>
      <c r="AD775" s="121"/>
      <c r="AE775" s="121"/>
      <c r="AF775" s="121"/>
      <c r="AG775" s="121"/>
      <c r="AH775" s="121"/>
      <c r="AI775" s="121"/>
      <c r="AJ775" s="121"/>
      <c r="AK775" s="121"/>
      <c r="AL775" s="121"/>
      <c r="AM775" s="121"/>
      <c r="AN775" s="121"/>
      <c r="AO775" s="121"/>
    </row>
    <row r="776" spans="1:41" ht="12.75" customHeight="1" x14ac:dyDescent="0.2">
      <c r="A776" s="121"/>
      <c r="B776" s="121"/>
      <c r="C776" s="121"/>
      <c r="D776" s="121"/>
      <c r="E776" s="121"/>
      <c r="F776" s="121"/>
      <c r="G776" s="121"/>
      <c r="H776" s="121"/>
      <c r="I776" s="121"/>
      <c r="J776" s="121"/>
      <c r="K776" s="121"/>
      <c r="L776" s="121"/>
      <c r="M776" s="121"/>
      <c r="N776" s="121"/>
      <c r="O776" s="121"/>
      <c r="P776" s="121"/>
      <c r="Q776" s="121"/>
      <c r="R776" s="121"/>
      <c r="S776" s="121"/>
      <c r="T776" s="121"/>
      <c r="U776" s="121"/>
      <c r="V776" s="121"/>
      <c r="W776" s="121"/>
      <c r="X776" s="121"/>
      <c r="Y776" s="121"/>
      <c r="Z776" s="121"/>
      <c r="AA776" s="121"/>
      <c r="AB776" s="121"/>
      <c r="AC776" s="121"/>
      <c r="AD776" s="121"/>
      <c r="AE776" s="121"/>
      <c r="AF776" s="121"/>
      <c r="AG776" s="121"/>
      <c r="AH776" s="121"/>
      <c r="AI776" s="121"/>
      <c r="AJ776" s="121"/>
      <c r="AK776" s="121"/>
      <c r="AL776" s="121"/>
      <c r="AM776" s="121"/>
      <c r="AN776" s="121"/>
      <c r="AO776" s="121"/>
    </row>
    <row r="777" spans="1:41" ht="12.75" customHeight="1" x14ac:dyDescent="0.2">
      <c r="A777" s="121"/>
      <c r="B777" s="121"/>
      <c r="C777" s="121"/>
      <c r="D777" s="121"/>
      <c r="E777" s="121"/>
      <c r="F777" s="121"/>
      <c r="G777" s="121"/>
      <c r="H777" s="121"/>
      <c r="I777" s="121"/>
      <c r="J777" s="121"/>
      <c r="K777" s="121"/>
      <c r="L777" s="121"/>
      <c r="M777" s="121"/>
      <c r="N777" s="121"/>
      <c r="O777" s="121"/>
      <c r="P777" s="121"/>
      <c r="Q777" s="121"/>
      <c r="R777" s="121"/>
      <c r="S777" s="121"/>
      <c r="T777" s="121"/>
      <c r="U777" s="121"/>
      <c r="V777" s="121"/>
      <c r="W777" s="121"/>
      <c r="X777" s="121"/>
      <c r="Y777" s="121"/>
      <c r="Z777" s="121"/>
      <c r="AA777" s="121"/>
      <c r="AB777" s="121"/>
      <c r="AC777" s="121"/>
      <c r="AD777" s="121"/>
      <c r="AE777" s="121"/>
      <c r="AF777" s="121"/>
      <c r="AG777" s="121"/>
      <c r="AH777" s="121"/>
      <c r="AI777" s="121"/>
      <c r="AJ777" s="121"/>
      <c r="AK777" s="121"/>
      <c r="AL777" s="121"/>
      <c r="AM777" s="121"/>
      <c r="AN777" s="121"/>
      <c r="AO777" s="121"/>
    </row>
    <row r="778" spans="1:41" ht="12.75" customHeight="1" x14ac:dyDescent="0.2">
      <c r="A778" s="121"/>
      <c r="B778" s="121"/>
      <c r="C778" s="121"/>
      <c r="D778" s="121"/>
      <c r="E778" s="121"/>
      <c r="F778" s="121"/>
      <c r="G778" s="121"/>
      <c r="H778" s="121"/>
      <c r="I778" s="121"/>
      <c r="J778" s="121"/>
      <c r="K778" s="121"/>
      <c r="L778" s="121"/>
      <c r="M778" s="121"/>
      <c r="N778" s="121"/>
      <c r="O778" s="121"/>
      <c r="P778" s="121"/>
      <c r="Q778" s="121"/>
      <c r="R778" s="121"/>
      <c r="S778" s="121"/>
      <c r="T778" s="121"/>
      <c r="U778" s="121"/>
      <c r="V778" s="121"/>
      <c r="W778" s="121"/>
      <c r="X778" s="121"/>
      <c r="Y778" s="121"/>
      <c r="Z778" s="121"/>
      <c r="AA778" s="121"/>
      <c r="AB778" s="121"/>
      <c r="AC778" s="121"/>
      <c r="AD778" s="121"/>
      <c r="AE778" s="121"/>
      <c r="AF778" s="121"/>
      <c r="AG778" s="121"/>
      <c r="AH778" s="121"/>
      <c r="AI778" s="121"/>
      <c r="AJ778" s="121"/>
      <c r="AK778" s="121"/>
      <c r="AL778" s="121"/>
      <c r="AM778" s="121"/>
      <c r="AN778" s="121"/>
      <c r="AO778" s="121"/>
    </row>
    <row r="779" spans="1:41" ht="12.75" customHeight="1" x14ac:dyDescent="0.2">
      <c r="A779" s="121"/>
      <c r="B779" s="121"/>
      <c r="C779" s="121"/>
      <c r="D779" s="121"/>
      <c r="E779" s="121"/>
      <c r="F779" s="121"/>
      <c r="G779" s="121"/>
      <c r="H779" s="121"/>
      <c r="I779" s="121"/>
      <c r="J779" s="121"/>
      <c r="K779" s="121"/>
      <c r="L779" s="121"/>
      <c r="M779" s="121"/>
      <c r="N779" s="121"/>
      <c r="O779" s="121"/>
      <c r="P779" s="121"/>
      <c r="Q779" s="121"/>
      <c r="R779" s="121"/>
      <c r="S779" s="121"/>
      <c r="T779" s="121"/>
      <c r="U779" s="121"/>
      <c r="V779" s="121"/>
      <c r="W779" s="121"/>
      <c r="X779" s="121"/>
      <c r="Y779" s="121"/>
      <c r="Z779" s="121"/>
      <c r="AA779" s="121"/>
      <c r="AB779" s="121"/>
      <c r="AC779" s="121"/>
      <c r="AD779" s="121"/>
      <c r="AE779" s="121"/>
      <c r="AF779" s="121"/>
      <c r="AG779" s="121"/>
      <c r="AH779" s="121"/>
      <c r="AI779" s="121"/>
      <c r="AJ779" s="121"/>
      <c r="AK779" s="121"/>
      <c r="AL779" s="121"/>
      <c r="AM779" s="121"/>
      <c r="AN779" s="121"/>
      <c r="AO779" s="121"/>
    </row>
    <row r="780" spans="1:41" ht="12.75" customHeight="1" x14ac:dyDescent="0.2">
      <c r="A780" s="121"/>
      <c r="B780" s="121"/>
      <c r="C780" s="121"/>
      <c r="D780" s="121"/>
      <c r="E780" s="121"/>
      <c r="F780" s="121"/>
      <c r="G780" s="121"/>
      <c r="H780" s="121"/>
      <c r="I780" s="121"/>
      <c r="J780" s="121"/>
      <c r="K780" s="121"/>
      <c r="L780" s="121"/>
      <c r="M780" s="121"/>
      <c r="N780" s="121"/>
      <c r="O780" s="121"/>
      <c r="P780" s="121"/>
      <c r="Q780" s="121"/>
      <c r="R780" s="121"/>
      <c r="S780" s="121"/>
      <c r="T780" s="121"/>
      <c r="U780" s="121"/>
      <c r="V780" s="121"/>
      <c r="W780" s="121"/>
      <c r="X780" s="121"/>
      <c r="Y780" s="121"/>
      <c r="Z780" s="121"/>
      <c r="AA780" s="121"/>
      <c r="AB780" s="121"/>
      <c r="AC780" s="121"/>
      <c r="AD780" s="121"/>
      <c r="AE780" s="121"/>
      <c r="AF780" s="121"/>
      <c r="AG780" s="121"/>
      <c r="AH780" s="121"/>
      <c r="AI780" s="121"/>
      <c r="AJ780" s="121"/>
      <c r="AK780" s="121"/>
      <c r="AL780" s="121"/>
      <c r="AM780" s="121"/>
      <c r="AN780" s="121"/>
      <c r="AO780" s="121"/>
    </row>
    <row r="781" spans="1:41" ht="12.75" customHeight="1" x14ac:dyDescent="0.2">
      <c r="A781" s="121"/>
      <c r="B781" s="121"/>
      <c r="C781" s="121"/>
      <c r="D781" s="121"/>
      <c r="E781" s="121"/>
      <c r="F781" s="121"/>
      <c r="G781" s="121"/>
      <c r="H781" s="121"/>
      <c r="I781" s="121"/>
      <c r="J781" s="121"/>
      <c r="K781" s="121"/>
      <c r="L781" s="121"/>
      <c r="M781" s="121"/>
      <c r="N781" s="121"/>
      <c r="O781" s="121"/>
      <c r="P781" s="121"/>
      <c r="Q781" s="121"/>
      <c r="R781" s="121"/>
      <c r="S781" s="121"/>
      <c r="T781" s="121"/>
      <c r="U781" s="121"/>
      <c r="V781" s="121"/>
      <c r="W781" s="121"/>
      <c r="X781" s="121"/>
      <c r="Y781" s="121"/>
      <c r="Z781" s="121"/>
      <c r="AA781" s="121"/>
      <c r="AB781" s="121"/>
      <c r="AC781" s="121"/>
      <c r="AD781" s="121"/>
      <c r="AE781" s="121"/>
      <c r="AF781" s="121"/>
      <c r="AG781" s="121"/>
      <c r="AH781" s="121"/>
      <c r="AI781" s="121"/>
      <c r="AJ781" s="121"/>
      <c r="AK781" s="121"/>
      <c r="AL781" s="121"/>
      <c r="AM781" s="121"/>
      <c r="AN781" s="121"/>
      <c r="AO781" s="121"/>
    </row>
    <row r="782" spans="1:41" ht="12.75" customHeight="1" x14ac:dyDescent="0.2">
      <c r="A782" s="121"/>
      <c r="B782" s="121"/>
      <c r="C782" s="121"/>
      <c r="D782" s="121"/>
      <c r="E782" s="121"/>
      <c r="F782" s="121"/>
      <c r="G782" s="121"/>
      <c r="H782" s="121"/>
      <c r="I782" s="121"/>
      <c r="J782" s="121"/>
      <c r="K782" s="121"/>
      <c r="L782" s="121"/>
      <c r="M782" s="121"/>
      <c r="N782" s="121"/>
      <c r="O782" s="121"/>
      <c r="P782" s="121"/>
      <c r="Q782" s="121"/>
      <c r="R782" s="121"/>
      <c r="S782" s="121"/>
      <c r="T782" s="121"/>
      <c r="U782" s="121"/>
      <c r="V782" s="121"/>
      <c r="W782" s="121"/>
      <c r="X782" s="121"/>
      <c r="Y782" s="121"/>
      <c r="Z782" s="121"/>
      <c r="AA782" s="121"/>
      <c r="AB782" s="121"/>
      <c r="AC782" s="121"/>
      <c r="AD782" s="121"/>
      <c r="AE782" s="121"/>
      <c r="AF782" s="121"/>
      <c r="AG782" s="121"/>
      <c r="AH782" s="121"/>
      <c r="AI782" s="121"/>
      <c r="AJ782" s="121"/>
      <c r="AK782" s="121"/>
      <c r="AL782" s="121"/>
      <c r="AM782" s="121"/>
      <c r="AN782" s="121"/>
      <c r="AO782" s="121"/>
    </row>
    <row r="783" spans="1:41" ht="12.75" customHeight="1" x14ac:dyDescent="0.2">
      <c r="A783" s="121"/>
      <c r="B783" s="121"/>
      <c r="C783" s="121"/>
      <c r="D783" s="121"/>
      <c r="E783" s="121"/>
      <c r="F783" s="121"/>
      <c r="G783" s="121"/>
      <c r="H783" s="121"/>
      <c r="I783" s="121"/>
      <c r="J783" s="121"/>
      <c r="K783" s="121"/>
      <c r="L783" s="121"/>
      <c r="M783" s="121"/>
      <c r="N783" s="121"/>
      <c r="O783" s="121"/>
      <c r="P783" s="121"/>
      <c r="Q783" s="121"/>
      <c r="R783" s="121"/>
      <c r="S783" s="121"/>
      <c r="T783" s="121"/>
      <c r="U783" s="121"/>
      <c r="V783" s="121"/>
      <c r="W783" s="121"/>
      <c r="X783" s="121"/>
      <c r="Y783" s="121"/>
      <c r="Z783" s="121"/>
      <c r="AA783" s="121"/>
      <c r="AB783" s="121"/>
      <c r="AC783" s="121"/>
      <c r="AD783" s="121"/>
      <c r="AE783" s="121"/>
      <c r="AF783" s="121"/>
      <c r="AG783" s="121"/>
      <c r="AH783" s="121"/>
      <c r="AI783" s="121"/>
      <c r="AJ783" s="121"/>
      <c r="AK783" s="121"/>
      <c r="AL783" s="121"/>
      <c r="AM783" s="121"/>
      <c r="AN783" s="121"/>
      <c r="AO783" s="121"/>
    </row>
    <row r="784" spans="1:41" ht="12.75" customHeight="1" x14ac:dyDescent="0.2">
      <c r="A784" s="121"/>
      <c r="B784" s="121"/>
      <c r="C784" s="121"/>
      <c r="D784" s="121"/>
      <c r="E784" s="121"/>
      <c r="F784" s="121"/>
      <c r="G784" s="121"/>
      <c r="H784" s="121"/>
      <c r="I784" s="121"/>
      <c r="J784" s="121"/>
      <c r="K784" s="121"/>
      <c r="L784" s="121"/>
      <c r="M784" s="121"/>
      <c r="N784" s="121"/>
      <c r="O784" s="121"/>
      <c r="P784" s="121"/>
      <c r="Q784" s="121"/>
      <c r="R784" s="121"/>
      <c r="S784" s="121"/>
      <c r="T784" s="121"/>
      <c r="U784" s="121"/>
      <c r="V784" s="121"/>
      <c r="W784" s="121"/>
      <c r="X784" s="121"/>
      <c r="Y784" s="121"/>
      <c r="Z784" s="121"/>
      <c r="AA784" s="121"/>
      <c r="AB784" s="121"/>
      <c r="AC784" s="121"/>
      <c r="AD784" s="121"/>
      <c r="AE784" s="121"/>
      <c r="AF784" s="121"/>
      <c r="AG784" s="121"/>
      <c r="AH784" s="121"/>
      <c r="AI784" s="121"/>
      <c r="AJ784" s="121"/>
      <c r="AK784" s="121"/>
      <c r="AL784" s="121"/>
      <c r="AM784" s="121"/>
      <c r="AN784" s="121"/>
      <c r="AO784" s="121"/>
    </row>
    <row r="785" spans="1:41" ht="12.75" customHeight="1" x14ac:dyDescent="0.2">
      <c r="A785" s="121"/>
      <c r="B785" s="121"/>
      <c r="C785" s="121"/>
      <c r="D785" s="121"/>
      <c r="E785" s="121"/>
      <c r="F785" s="121"/>
      <c r="G785" s="121"/>
      <c r="H785" s="121"/>
      <c r="I785" s="121"/>
      <c r="J785" s="121"/>
      <c r="K785" s="121"/>
      <c r="L785" s="121"/>
      <c r="M785" s="121"/>
      <c r="N785" s="121"/>
      <c r="O785" s="121"/>
      <c r="P785" s="121"/>
      <c r="Q785" s="121"/>
      <c r="R785" s="121"/>
      <c r="S785" s="121"/>
      <c r="T785" s="121"/>
      <c r="U785" s="121"/>
      <c r="V785" s="121"/>
      <c r="W785" s="121"/>
      <c r="X785" s="121"/>
      <c r="Y785" s="121"/>
      <c r="Z785" s="121"/>
      <c r="AA785" s="121"/>
      <c r="AB785" s="121"/>
      <c r="AC785" s="121"/>
      <c r="AD785" s="121"/>
      <c r="AE785" s="121"/>
      <c r="AF785" s="121"/>
      <c r="AG785" s="121"/>
      <c r="AH785" s="121"/>
      <c r="AI785" s="121"/>
      <c r="AJ785" s="121"/>
      <c r="AK785" s="121"/>
      <c r="AL785" s="121"/>
      <c r="AM785" s="121"/>
      <c r="AN785" s="121"/>
      <c r="AO785" s="121"/>
    </row>
    <row r="786" spans="1:41" ht="12.75" customHeight="1" x14ac:dyDescent="0.2">
      <c r="A786" s="121"/>
      <c r="B786" s="121"/>
      <c r="C786" s="121"/>
      <c r="D786" s="121"/>
      <c r="E786" s="121"/>
      <c r="F786" s="121"/>
      <c r="G786" s="121"/>
      <c r="H786" s="121"/>
      <c r="I786" s="121"/>
      <c r="J786" s="121"/>
      <c r="K786" s="121"/>
      <c r="L786" s="121"/>
      <c r="M786" s="121"/>
      <c r="N786" s="121"/>
      <c r="O786" s="121"/>
      <c r="P786" s="121"/>
      <c r="Q786" s="121"/>
      <c r="R786" s="121"/>
      <c r="S786" s="121"/>
      <c r="T786" s="121"/>
      <c r="U786" s="121"/>
      <c r="V786" s="121"/>
      <c r="W786" s="121"/>
      <c r="X786" s="121"/>
      <c r="Y786" s="121"/>
      <c r="Z786" s="121"/>
      <c r="AA786" s="121"/>
      <c r="AB786" s="121"/>
      <c r="AC786" s="121"/>
      <c r="AD786" s="121"/>
      <c r="AE786" s="121"/>
      <c r="AF786" s="121"/>
      <c r="AG786" s="121"/>
      <c r="AH786" s="121"/>
      <c r="AI786" s="121"/>
      <c r="AJ786" s="121"/>
      <c r="AK786" s="121"/>
      <c r="AL786" s="121"/>
      <c r="AM786" s="121"/>
      <c r="AN786" s="121"/>
      <c r="AO786" s="121"/>
    </row>
    <row r="787" spans="1:41" ht="12.75" customHeight="1" x14ac:dyDescent="0.2">
      <c r="A787" s="121"/>
      <c r="B787" s="121"/>
      <c r="C787" s="121"/>
      <c r="D787" s="121"/>
      <c r="E787" s="121"/>
      <c r="F787" s="121"/>
      <c r="G787" s="121"/>
      <c r="H787" s="121"/>
      <c r="I787" s="121"/>
      <c r="J787" s="121"/>
      <c r="K787" s="121"/>
      <c r="L787" s="121"/>
      <c r="M787" s="121"/>
      <c r="N787" s="121"/>
      <c r="O787" s="121"/>
      <c r="P787" s="121"/>
      <c r="Q787" s="121"/>
      <c r="R787" s="121"/>
      <c r="S787" s="121"/>
      <c r="T787" s="121"/>
      <c r="U787" s="121"/>
      <c r="V787" s="121"/>
      <c r="W787" s="121"/>
      <c r="X787" s="121"/>
      <c r="Y787" s="121"/>
      <c r="Z787" s="121"/>
      <c r="AA787" s="121"/>
      <c r="AB787" s="121"/>
      <c r="AC787" s="121"/>
      <c r="AD787" s="121"/>
      <c r="AE787" s="121"/>
      <c r="AF787" s="121"/>
      <c r="AG787" s="121"/>
      <c r="AH787" s="121"/>
      <c r="AI787" s="121"/>
      <c r="AJ787" s="121"/>
      <c r="AK787" s="121"/>
      <c r="AL787" s="121"/>
      <c r="AM787" s="121"/>
      <c r="AN787" s="121"/>
      <c r="AO787" s="121"/>
    </row>
    <row r="788" spans="1:41" ht="12.75" customHeight="1" x14ac:dyDescent="0.2">
      <c r="A788" s="121"/>
      <c r="B788" s="121"/>
      <c r="C788" s="121"/>
      <c r="D788" s="121"/>
      <c r="E788" s="121"/>
      <c r="F788" s="121"/>
      <c r="G788" s="121"/>
      <c r="H788" s="121"/>
      <c r="I788" s="121"/>
      <c r="J788" s="121"/>
      <c r="K788" s="121"/>
      <c r="L788" s="121"/>
      <c r="M788" s="121"/>
      <c r="N788" s="121"/>
      <c r="O788" s="121"/>
      <c r="P788" s="121"/>
      <c r="Q788" s="121"/>
      <c r="R788" s="121"/>
      <c r="S788" s="121"/>
      <c r="T788" s="121"/>
      <c r="U788" s="121"/>
      <c r="V788" s="121"/>
      <c r="W788" s="121"/>
      <c r="X788" s="121"/>
      <c r="Y788" s="121"/>
      <c r="Z788" s="121"/>
      <c r="AA788" s="121"/>
      <c r="AB788" s="121"/>
      <c r="AC788" s="121"/>
      <c r="AD788" s="121"/>
      <c r="AE788" s="121"/>
      <c r="AF788" s="121"/>
      <c r="AG788" s="121"/>
      <c r="AH788" s="121"/>
      <c r="AI788" s="121"/>
      <c r="AJ788" s="121"/>
      <c r="AK788" s="121"/>
      <c r="AL788" s="121"/>
      <c r="AM788" s="121"/>
      <c r="AN788" s="121"/>
      <c r="AO788" s="121"/>
    </row>
    <row r="789" spans="1:41" ht="12.75" customHeight="1" x14ac:dyDescent="0.2">
      <c r="A789" s="121"/>
      <c r="B789" s="121"/>
      <c r="C789" s="121"/>
      <c r="D789" s="121"/>
      <c r="E789" s="121"/>
      <c r="F789" s="121"/>
      <c r="G789" s="121"/>
      <c r="H789" s="121"/>
      <c r="I789" s="121"/>
      <c r="J789" s="121"/>
      <c r="K789" s="121"/>
      <c r="L789" s="121"/>
      <c r="M789" s="121"/>
      <c r="N789" s="121"/>
      <c r="O789" s="121"/>
      <c r="P789" s="121"/>
      <c r="Q789" s="121"/>
      <c r="R789" s="121"/>
      <c r="S789" s="121"/>
      <c r="T789" s="121"/>
      <c r="U789" s="121"/>
      <c r="V789" s="121"/>
      <c r="W789" s="121"/>
      <c r="X789" s="121"/>
      <c r="Y789" s="121"/>
      <c r="Z789" s="121"/>
      <c r="AA789" s="121"/>
      <c r="AB789" s="121"/>
      <c r="AC789" s="121"/>
      <c r="AD789" s="121"/>
      <c r="AE789" s="121"/>
      <c r="AF789" s="121"/>
      <c r="AG789" s="121"/>
      <c r="AH789" s="121"/>
      <c r="AI789" s="121"/>
      <c r="AJ789" s="121"/>
      <c r="AK789" s="121"/>
      <c r="AL789" s="121"/>
      <c r="AM789" s="121"/>
      <c r="AN789" s="121"/>
      <c r="AO789" s="121"/>
    </row>
    <row r="790" spans="1:41" ht="12.75" customHeight="1" x14ac:dyDescent="0.2">
      <c r="A790" s="121"/>
      <c r="B790" s="121"/>
      <c r="C790" s="121"/>
      <c r="D790" s="121"/>
      <c r="E790" s="121"/>
      <c r="F790" s="121"/>
      <c r="G790" s="121"/>
      <c r="H790" s="121"/>
      <c r="I790" s="121"/>
      <c r="J790" s="121"/>
      <c r="K790" s="121"/>
      <c r="L790" s="121"/>
      <c r="M790" s="121"/>
      <c r="N790" s="121"/>
      <c r="O790" s="121"/>
      <c r="P790" s="121"/>
      <c r="Q790" s="121"/>
      <c r="R790" s="121"/>
      <c r="S790" s="121"/>
      <c r="T790" s="121"/>
      <c r="U790" s="121"/>
      <c r="V790" s="121"/>
      <c r="W790" s="121"/>
      <c r="X790" s="121"/>
      <c r="Y790" s="121"/>
      <c r="Z790" s="121"/>
      <c r="AA790" s="121"/>
      <c r="AB790" s="121"/>
      <c r="AC790" s="121"/>
      <c r="AD790" s="121"/>
      <c r="AE790" s="121"/>
      <c r="AF790" s="121"/>
      <c r="AG790" s="121"/>
      <c r="AH790" s="121"/>
      <c r="AI790" s="121"/>
      <c r="AJ790" s="121"/>
      <c r="AK790" s="121"/>
      <c r="AL790" s="121"/>
      <c r="AM790" s="121"/>
      <c r="AN790" s="121"/>
      <c r="AO790" s="121"/>
    </row>
    <row r="791" spans="1:41" ht="12.75" customHeight="1" x14ac:dyDescent="0.2">
      <c r="A791" s="121"/>
      <c r="B791" s="121"/>
      <c r="C791" s="121"/>
      <c r="D791" s="121"/>
      <c r="E791" s="121"/>
      <c r="F791" s="121"/>
      <c r="G791" s="121"/>
      <c r="H791" s="121"/>
      <c r="I791" s="121"/>
      <c r="J791" s="121"/>
      <c r="K791" s="121"/>
      <c r="L791" s="121"/>
      <c r="M791" s="121"/>
      <c r="N791" s="121"/>
      <c r="O791" s="121"/>
      <c r="P791" s="121"/>
      <c r="Q791" s="121"/>
      <c r="R791" s="121"/>
      <c r="S791" s="121"/>
      <c r="T791" s="121"/>
      <c r="U791" s="121"/>
      <c r="V791" s="121"/>
      <c r="W791" s="121"/>
      <c r="X791" s="121"/>
      <c r="Y791" s="121"/>
      <c r="Z791" s="121"/>
      <c r="AA791" s="121"/>
      <c r="AB791" s="121"/>
      <c r="AC791" s="121"/>
      <c r="AD791" s="121"/>
      <c r="AE791" s="121"/>
      <c r="AF791" s="121"/>
      <c r="AG791" s="121"/>
      <c r="AH791" s="121"/>
      <c r="AI791" s="121"/>
      <c r="AJ791" s="121"/>
      <c r="AK791" s="121"/>
      <c r="AL791" s="121"/>
      <c r="AM791" s="121"/>
      <c r="AN791" s="121"/>
      <c r="AO791" s="121"/>
    </row>
    <row r="792" spans="1:41" ht="12.75" customHeight="1" x14ac:dyDescent="0.2">
      <c r="A792" s="121"/>
      <c r="B792" s="121"/>
      <c r="C792" s="121"/>
      <c r="D792" s="121"/>
      <c r="E792" s="121"/>
      <c r="F792" s="121"/>
      <c r="G792" s="121"/>
      <c r="H792" s="121"/>
      <c r="I792" s="121"/>
      <c r="J792" s="121"/>
      <c r="K792" s="121"/>
      <c r="L792" s="121"/>
      <c r="M792" s="121"/>
      <c r="N792" s="121"/>
      <c r="O792" s="121"/>
      <c r="P792" s="121"/>
      <c r="Q792" s="121"/>
      <c r="R792" s="121"/>
      <c r="S792" s="121"/>
      <c r="T792" s="121"/>
      <c r="U792" s="121"/>
      <c r="V792" s="121"/>
      <c r="W792" s="121"/>
      <c r="X792" s="121"/>
      <c r="Y792" s="121"/>
      <c r="Z792" s="121"/>
      <c r="AA792" s="121"/>
      <c r="AB792" s="121"/>
      <c r="AC792" s="121"/>
      <c r="AD792" s="121"/>
      <c r="AE792" s="121"/>
      <c r="AF792" s="121"/>
      <c r="AG792" s="121"/>
      <c r="AH792" s="121"/>
      <c r="AI792" s="121"/>
      <c r="AJ792" s="121"/>
      <c r="AK792" s="121"/>
      <c r="AL792" s="121"/>
      <c r="AM792" s="121"/>
      <c r="AN792" s="121"/>
      <c r="AO792" s="121"/>
    </row>
    <row r="793" spans="1:41" ht="12.75" customHeight="1" x14ac:dyDescent="0.2">
      <c r="A793" s="121"/>
      <c r="B793" s="121"/>
      <c r="C793" s="121"/>
      <c r="D793" s="121"/>
      <c r="E793" s="121"/>
      <c r="F793" s="121"/>
      <c r="G793" s="121"/>
      <c r="H793" s="121"/>
      <c r="I793" s="121"/>
      <c r="J793" s="121"/>
      <c r="K793" s="121"/>
      <c r="L793" s="121"/>
      <c r="M793" s="121"/>
      <c r="N793" s="121"/>
      <c r="O793" s="121"/>
      <c r="P793" s="121"/>
      <c r="Q793" s="121"/>
      <c r="R793" s="121"/>
      <c r="S793" s="121"/>
      <c r="T793" s="121"/>
      <c r="U793" s="121"/>
      <c r="V793" s="121"/>
      <c r="W793" s="121"/>
      <c r="X793" s="121"/>
      <c r="Y793" s="121"/>
      <c r="Z793" s="121"/>
      <c r="AA793" s="121"/>
      <c r="AB793" s="121"/>
      <c r="AC793" s="121"/>
      <c r="AD793" s="121"/>
      <c r="AE793" s="121"/>
      <c r="AF793" s="121"/>
      <c r="AG793" s="121"/>
      <c r="AH793" s="121"/>
      <c r="AI793" s="121"/>
      <c r="AJ793" s="121"/>
      <c r="AK793" s="121"/>
      <c r="AL793" s="121"/>
      <c r="AM793" s="121"/>
      <c r="AN793" s="121"/>
      <c r="AO793" s="121"/>
    </row>
    <row r="794" spans="1:41" ht="12.75" customHeight="1" x14ac:dyDescent="0.2">
      <c r="A794" s="121"/>
      <c r="B794" s="121"/>
      <c r="C794" s="121"/>
      <c r="D794" s="121"/>
      <c r="E794" s="121"/>
      <c r="F794" s="121"/>
      <c r="G794" s="121"/>
      <c r="H794" s="121"/>
      <c r="I794" s="121"/>
      <c r="J794" s="121"/>
      <c r="K794" s="121"/>
      <c r="L794" s="121"/>
      <c r="M794" s="121"/>
      <c r="N794" s="121"/>
      <c r="O794" s="121"/>
      <c r="P794" s="121"/>
      <c r="Q794" s="121"/>
      <c r="R794" s="121"/>
      <c r="S794" s="121"/>
      <c r="T794" s="121"/>
      <c r="U794" s="121"/>
      <c r="V794" s="121"/>
      <c r="W794" s="121"/>
      <c r="X794" s="121"/>
      <c r="Y794" s="121"/>
      <c r="Z794" s="121"/>
      <c r="AA794" s="121"/>
      <c r="AB794" s="121"/>
      <c r="AC794" s="121"/>
      <c r="AD794" s="121"/>
      <c r="AE794" s="121"/>
      <c r="AF794" s="121"/>
      <c r="AG794" s="121"/>
      <c r="AH794" s="121"/>
      <c r="AI794" s="121"/>
      <c r="AJ794" s="121"/>
      <c r="AK794" s="121"/>
      <c r="AL794" s="121"/>
      <c r="AM794" s="121"/>
      <c r="AN794" s="121"/>
      <c r="AO794" s="121"/>
    </row>
    <row r="795" spans="1:41" ht="12.75" customHeight="1" x14ac:dyDescent="0.2">
      <c r="A795" s="121"/>
      <c r="B795" s="121"/>
      <c r="C795" s="121"/>
      <c r="D795" s="121"/>
      <c r="E795" s="121"/>
      <c r="F795" s="121"/>
      <c r="G795" s="121"/>
      <c r="H795" s="121"/>
      <c r="I795" s="121"/>
      <c r="J795" s="121"/>
      <c r="K795" s="121"/>
      <c r="L795" s="121"/>
      <c r="M795" s="121"/>
      <c r="N795" s="121"/>
      <c r="O795" s="121"/>
      <c r="P795" s="121"/>
      <c r="Q795" s="121"/>
      <c r="R795" s="121"/>
      <c r="S795" s="121"/>
      <c r="T795" s="121"/>
      <c r="U795" s="121"/>
      <c r="V795" s="121"/>
      <c r="W795" s="121"/>
      <c r="X795" s="121"/>
      <c r="Y795" s="121"/>
      <c r="Z795" s="121"/>
      <c r="AA795" s="121"/>
      <c r="AB795" s="121"/>
      <c r="AC795" s="121"/>
      <c r="AD795" s="121"/>
      <c r="AE795" s="121"/>
      <c r="AF795" s="121"/>
      <c r="AG795" s="121"/>
      <c r="AH795" s="121"/>
      <c r="AI795" s="121"/>
      <c r="AJ795" s="121"/>
      <c r="AK795" s="121"/>
      <c r="AL795" s="121"/>
      <c r="AM795" s="121"/>
      <c r="AN795" s="121"/>
      <c r="AO795" s="121"/>
    </row>
    <row r="796" spans="1:41" ht="12.75" customHeight="1" x14ac:dyDescent="0.2">
      <c r="A796" s="121"/>
      <c r="B796" s="121"/>
      <c r="C796" s="121"/>
      <c r="D796" s="121"/>
      <c r="E796" s="121"/>
      <c r="F796" s="121"/>
      <c r="G796" s="121"/>
      <c r="H796" s="121"/>
      <c r="I796" s="121"/>
      <c r="J796" s="121"/>
      <c r="K796" s="121"/>
      <c r="L796" s="121"/>
      <c r="M796" s="121"/>
      <c r="N796" s="121"/>
      <c r="O796" s="121"/>
      <c r="P796" s="121"/>
      <c r="Q796" s="121"/>
      <c r="R796" s="121"/>
      <c r="S796" s="121"/>
      <c r="T796" s="121"/>
      <c r="U796" s="121"/>
      <c r="V796" s="121"/>
      <c r="W796" s="121"/>
      <c r="X796" s="121"/>
      <c r="Y796" s="121"/>
      <c r="Z796" s="121"/>
      <c r="AA796" s="121"/>
      <c r="AB796" s="121"/>
      <c r="AC796" s="121"/>
      <c r="AD796" s="121"/>
      <c r="AE796" s="121"/>
      <c r="AF796" s="121"/>
      <c r="AG796" s="121"/>
      <c r="AH796" s="121"/>
      <c r="AI796" s="121"/>
      <c r="AJ796" s="121"/>
      <c r="AK796" s="121"/>
      <c r="AL796" s="121"/>
      <c r="AM796" s="121"/>
      <c r="AN796" s="121"/>
      <c r="AO796" s="121"/>
    </row>
    <row r="797" spans="1:41" ht="12.75" customHeight="1" x14ac:dyDescent="0.2">
      <c r="A797" s="121"/>
      <c r="B797" s="121"/>
      <c r="C797" s="121"/>
      <c r="D797" s="121"/>
      <c r="E797" s="121"/>
      <c r="F797" s="121"/>
      <c r="G797" s="121"/>
      <c r="H797" s="121"/>
      <c r="I797" s="121"/>
      <c r="J797" s="121"/>
      <c r="K797" s="121"/>
      <c r="L797" s="121"/>
      <c r="M797" s="121"/>
      <c r="N797" s="121"/>
      <c r="O797" s="121"/>
      <c r="P797" s="121"/>
      <c r="Q797" s="121"/>
      <c r="R797" s="121"/>
      <c r="S797" s="121"/>
      <c r="T797" s="121"/>
      <c r="U797" s="121"/>
      <c r="V797" s="121"/>
      <c r="W797" s="121"/>
      <c r="X797" s="121"/>
      <c r="Y797" s="121"/>
      <c r="Z797" s="121"/>
      <c r="AA797" s="121"/>
      <c r="AB797" s="121"/>
      <c r="AC797" s="121"/>
      <c r="AD797" s="121"/>
      <c r="AE797" s="121"/>
      <c r="AF797" s="121"/>
      <c r="AG797" s="121"/>
      <c r="AH797" s="121"/>
      <c r="AI797" s="121"/>
      <c r="AJ797" s="121"/>
      <c r="AK797" s="121"/>
      <c r="AL797" s="121"/>
      <c r="AM797" s="121"/>
      <c r="AN797" s="121"/>
      <c r="AO797" s="121"/>
    </row>
    <row r="798" spans="1:41" ht="12.75" customHeight="1" x14ac:dyDescent="0.2">
      <c r="A798" s="121"/>
      <c r="B798" s="121"/>
      <c r="C798" s="121"/>
      <c r="D798" s="121"/>
      <c r="E798" s="121"/>
      <c r="F798" s="121"/>
      <c r="G798" s="121"/>
      <c r="H798" s="121"/>
      <c r="I798" s="121"/>
      <c r="J798" s="121"/>
      <c r="K798" s="121"/>
      <c r="L798" s="121"/>
      <c r="M798" s="121"/>
      <c r="N798" s="121"/>
      <c r="O798" s="121"/>
      <c r="P798" s="121"/>
      <c r="Q798" s="121"/>
      <c r="R798" s="121"/>
      <c r="S798" s="121"/>
      <c r="T798" s="121"/>
      <c r="U798" s="121"/>
      <c r="V798" s="121"/>
      <c r="W798" s="121"/>
      <c r="X798" s="121"/>
      <c r="Y798" s="121"/>
      <c r="Z798" s="121"/>
      <c r="AA798" s="121"/>
      <c r="AB798" s="121"/>
      <c r="AC798" s="121"/>
      <c r="AD798" s="121"/>
      <c r="AE798" s="121"/>
      <c r="AF798" s="121"/>
      <c r="AG798" s="121"/>
      <c r="AH798" s="121"/>
      <c r="AI798" s="121"/>
      <c r="AJ798" s="121"/>
      <c r="AK798" s="121"/>
      <c r="AL798" s="121"/>
      <c r="AM798" s="121"/>
      <c r="AN798" s="121"/>
      <c r="AO798" s="121"/>
    </row>
    <row r="799" spans="1:41" ht="12.75" customHeight="1" x14ac:dyDescent="0.2">
      <c r="A799" s="121"/>
      <c r="B799" s="121"/>
      <c r="C799" s="121"/>
      <c r="D799" s="121"/>
      <c r="E799" s="121"/>
      <c r="F799" s="121"/>
      <c r="G799" s="121"/>
      <c r="H799" s="121"/>
      <c r="I799" s="121"/>
      <c r="J799" s="121"/>
      <c r="K799" s="121"/>
      <c r="L799" s="121"/>
      <c r="M799" s="121"/>
      <c r="N799" s="121"/>
      <c r="O799" s="121"/>
      <c r="P799" s="121"/>
      <c r="Q799" s="121"/>
      <c r="R799" s="121"/>
      <c r="S799" s="121"/>
      <c r="T799" s="121"/>
      <c r="U799" s="121"/>
      <c r="V799" s="121"/>
      <c r="W799" s="121"/>
      <c r="X799" s="121"/>
      <c r="Y799" s="121"/>
      <c r="Z799" s="121"/>
      <c r="AA799" s="121"/>
      <c r="AB799" s="121"/>
      <c r="AC799" s="121"/>
      <c r="AD799" s="121"/>
      <c r="AE799" s="121"/>
      <c r="AF799" s="121"/>
      <c r="AG799" s="121"/>
      <c r="AH799" s="121"/>
      <c r="AI799" s="121"/>
      <c r="AJ799" s="121"/>
      <c r="AK799" s="121"/>
      <c r="AL799" s="121"/>
      <c r="AM799" s="121"/>
      <c r="AN799" s="121"/>
      <c r="AO799" s="121"/>
    </row>
    <row r="800" spans="1:41" ht="12.75" customHeight="1" x14ac:dyDescent="0.2">
      <c r="A800" s="121"/>
      <c r="B800" s="121"/>
      <c r="C800" s="121"/>
      <c r="D800" s="121"/>
      <c r="E800" s="121"/>
      <c r="F800" s="121"/>
      <c r="G800" s="121"/>
      <c r="H800" s="121"/>
      <c r="I800" s="121"/>
      <c r="J800" s="121"/>
      <c r="K800" s="121"/>
      <c r="L800" s="121"/>
      <c r="M800" s="121"/>
      <c r="N800" s="121"/>
      <c r="O800" s="121"/>
      <c r="P800" s="121"/>
      <c r="Q800" s="121"/>
      <c r="R800" s="121"/>
      <c r="S800" s="121"/>
      <c r="T800" s="121"/>
      <c r="U800" s="121"/>
      <c r="V800" s="121"/>
      <c r="W800" s="121"/>
      <c r="X800" s="121"/>
      <c r="Y800" s="121"/>
      <c r="Z800" s="121"/>
      <c r="AA800" s="121"/>
      <c r="AB800" s="121"/>
      <c r="AC800" s="121"/>
      <c r="AD800" s="121"/>
      <c r="AE800" s="121"/>
      <c r="AF800" s="121"/>
      <c r="AG800" s="121"/>
      <c r="AH800" s="121"/>
      <c r="AI800" s="121"/>
      <c r="AJ800" s="121"/>
      <c r="AK800" s="121"/>
      <c r="AL800" s="121"/>
      <c r="AM800" s="121"/>
      <c r="AN800" s="121"/>
      <c r="AO800" s="121"/>
    </row>
    <row r="801" spans="1:41" ht="12.75" customHeight="1" x14ac:dyDescent="0.2">
      <c r="A801" s="121"/>
      <c r="B801" s="121"/>
      <c r="C801" s="121"/>
      <c r="D801" s="121"/>
      <c r="E801" s="121"/>
      <c r="F801" s="121"/>
      <c r="G801" s="121"/>
      <c r="H801" s="121"/>
      <c r="I801" s="121"/>
      <c r="J801" s="121"/>
      <c r="K801" s="121"/>
      <c r="L801" s="121"/>
      <c r="M801" s="121"/>
      <c r="N801" s="121"/>
      <c r="O801" s="121"/>
      <c r="P801" s="121"/>
      <c r="Q801" s="121"/>
      <c r="R801" s="121"/>
      <c r="S801" s="121"/>
      <c r="T801" s="121"/>
      <c r="U801" s="121"/>
      <c r="V801" s="121"/>
      <c r="W801" s="121"/>
      <c r="X801" s="121"/>
      <c r="Y801" s="121"/>
      <c r="Z801" s="121"/>
      <c r="AA801" s="121"/>
      <c r="AB801" s="121"/>
      <c r="AC801" s="121"/>
      <c r="AD801" s="121"/>
      <c r="AE801" s="121"/>
      <c r="AF801" s="121"/>
      <c r="AG801" s="121"/>
      <c r="AH801" s="121"/>
      <c r="AI801" s="121"/>
      <c r="AJ801" s="121"/>
      <c r="AK801" s="121"/>
      <c r="AL801" s="121"/>
      <c r="AM801" s="121"/>
      <c r="AN801" s="121"/>
      <c r="AO801" s="121"/>
    </row>
    <row r="802" spans="1:41" ht="12.75" customHeight="1" x14ac:dyDescent="0.2">
      <c r="A802" s="121"/>
      <c r="B802" s="121"/>
      <c r="C802" s="121"/>
      <c r="D802" s="121"/>
      <c r="E802" s="121"/>
      <c r="F802" s="121"/>
      <c r="G802" s="121"/>
      <c r="H802" s="121"/>
      <c r="I802" s="121"/>
      <c r="J802" s="121"/>
      <c r="K802" s="121"/>
      <c r="L802" s="121"/>
      <c r="M802" s="121"/>
      <c r="N802" s="121"/>
      <c r="O802" s="121"/>
      <c r="P802" s="121"/>
      <c r="Q802" s="121"/>
      <c r="R802" s="121"/>
      <c r="S802" s="121"/>
      <c r="T802" s="121"/>
      <c r="U802" s="121"/>
      <c r="V802" s="121"/>
      <c r="W802" s="121"/>
      <c r="X802" s="121"/>
      <c r="Y802" s="121"/>
      <c r="Z802" s="121"/>
      <c r="AA802" s="121"/>
      <c r="AB802" s="121"/>
      <c r="AC802" s="121"/>
      <c r="AD802" s="121"/>
      <c r="AE802" s="121"/>
      <c r="AF802" s="121"/>
      <c r="AG802" s="121"/>
      <c r="AH802" s="121"/>
      <c r="AI802" s="121"/>
      <c r="AJ802" s="121"/>
      <c r="AK802" s="121"/>
      <c r="AL802" s="121"/>
      <c r="AM802" s="121"/>
      <c r="AN802" s="121"/>
      <c r="AO802" s="121"/>
    </row>
    <row r="803" spans="1:41" ht="12.75" customHeight="1" x14ac:dyDescent="0.2">
      <c r="A803" s="121"/>
      <c r="B803" s="121"/>
      <c r="C803" s="121"/>
      <c r="D803" s="121"/>
      <c r="E803" s="121"/>
      <c r="F803" s="121"/>
      <c r="G803" s="121"/>
      <c r="H803" s="121"/>
      <c r="I803" s="121"/>
      <c r="J803" s="121"/>
      <c r="K803" s="121"/>
      <c r="L803" s="121"/>
      <c r="M803" s="121"/>
      <c r="N803" s="121"/>
      <c r="O803" s="121"/>
      <c r="P803" s="121"/>
      <c r="Q803" s="121"/>
      <c r="R803" s="121"/>
      <c r="S803" s="121"/>
      <c r="T803" s="121"/>
      <c r="U803" s="121"/>
      <c r="V803" s="121"/>
      <c r="W803" s="121"/>
      <c r="X803" s="121"/>
      <c r="Y803" s="121"/>
      <c r="Z803" s="121"/>
      <c r="AA803" s="121"/>
      <c r="AB803" s="121"/>
      <c r="AC803" s="121"/>
      <c r="AD803" s="121"/>
      <c r="AE803" s="121"/>
      <c r="AF803" s="121"/>
      <c r="AG803" s="121"/>
      <c r="AH803" s="121"/>
      <c r="AI803" s="121"/>
      <c r="AJ803" s="121"/>
      <c r="AK803" s="121"/>
      <c r="AL803" s="121"/>
      <c r="AM803" s="121"/>
      <c r="AN803" s="121"/>
      <c r="AO803" s="121"/>
    </row>
    <row r="804" spans="1:41" ht="12.75" customHeight="1" x14ac:dyDescent="0.2">
      <c r="A804" s="121"/>
      <c r="B804" s="121"/>
      <c r="C804" s="121"/>
      <c r="D804" s="121"/>
      <c r="E804" s="121"/>
      <c r="F804" s="121"/>
      <c r="G804" s="121"/>
      <c r="H804" s="121"/>
      <c r="I804" s="121"/>
      <c r="J804" s="121"/>
      <c r="K804" s="121"/>
      <c r="L804" s="121"/>
      <c r="M804" s="121"/>
      <c r="N804" s="121"/>
      <c r="O804" s="121"/>
      <c r="P804" s="121"/>
      <c r="Q804" s="121"/>
      <c r="R804" s="121"/>
      <c r="S804" s="121"/>
      <c r="T804" s="121"/>
      <c r="U804" s="121"/>
      <c r="V804" s="121"/>
      <c r="W804" s="121"/>
      <c r="X804" s="121"/>
      <c r="Y804" s="121"/>
      <c r="Z804" s="121"/>
      <c r="AA804" s="121"/>
      <c r="AB804" s="121"/>
      <c r="AC804" s="121"/>
      <c r="AD804" s="121"/>
      <c r="AE804" s="121"/>
      <c r="AF804" s="121"/>
      <c r="AG804" s="121"/>
      <c r="AH804" s="121"/>
      <c r="AI804" s="121"/>
      <c r="AJ804" s="121"/>
      <c r="AK804" s="121"/>
      <c r="AL804" s="121"/>
      <c r="AM804" s="121"/>
      <c r="AN804" s="121"/>
      <c r="AO804" s="121"/>
    </row>
    <row r="805" spans="1:41" ht="12.75" customHeight="1" x14ac:dyDescent="0.2">
      <c r="A805" s="121"/>
      <c r="B805" s="121"/>
      <c r="C805" s="121"/>
      <c r="D805" s="121"/>
      <c r="E805" s="121"/>
      <c r="F805" s="121"/>
      <c r="G805" s="121"/>
      <c r="H805" s="121"/>
      <c r="I805" s="121"/>
      <c r="J805" s="121"/>
      <c r="K805" s="121"/>
      <c r="L805" s="121"/>
      <c r="M805" s="121"/>
      <c r="N805" s="121"/>
      <c r="O805" s="121"/>
      <c r="P805" s="121"/>
      <c r="Q805" s="121"/>
      <c r="R805" s="121"/>
      <c r="S805" s="121"/>
      <c r="T805" s="121"/>
      <c r="U805" s="121"/>
      <c r="V805" s="121"/>
      <c r="W805" s="121"/>
      <c r="X805" s="121"/>
      <c r="Y805" s="121"/>
      <c r="Z805" s="121"/>
      <c r="AA805" s="121"/>
      <c r="AB805" s="121"/>
      <c r="AC805" s="121"/>
      <c r="AD805" s="121"/>
      <c r="AE805" s="121"/>
      <c r="AF805" s="121"/>
      <c r="AG805" s="121"/>
      <c r="AH805" s="121"/>
      <c r="AI805" s="121"/>
      <c r="AJ805" s="121"/>
      <c r="AK805" s="121"/>
      <c r="AL805" s="121"/>
      <c r="AM805" s="121"/>
      <c r="AN805" s="121"/>
      <c r="AO805" s="121"/>
    </row>
    <row r="806" spans="1:41" ht="12.75" customHeight="1" x14ac:dyDescent="0.2">
      <c r="A806" s="121"/>
      <c r="B806" s="121"/>
      <c r="C806" s="121"/>
      <c r="D806" s="121"/>
      <c r="E806" s="121"/>
      <c r="F806" s="121"/>
      <c r="G806" s="121"/>
      <c r="H806" s="121"/>
      <c r="I806" s="121"/>
      <c r="J806" s="121"/>
      <c r="K806" s="121"/>
      <c r="L806" s="121"/>
      <c r="M806" s="121"/>
      <c r="N806" s="121"/>
      <c r="O806" s="121"/>
      <c r="P806" s="121"/>
      <c r="Q806" s="121"/>
      <c r="R806" s="121"/>
      <c r="S806" s="121"/>
      <c r="T806" s="121"/>
      <c r="U806" s="121"/>
      <c r="V806" s="121"/>
      <c r="W806" s="121"/>
      <c r="X806" s="121"/>
      <c r="Y806" s="121"/>
      <c r="Z806" s="121"/>
      <c r="AA806" s="121"/>
      <c r="AB806" s="121"/>
      <c r="AC806" s="121"/>
      <c r="AD806" s="121"/>
      <c r="AE806" s="121"/>
      <c r="AF806" s="121"/>
      <c r="AG806" s="121"/>
      <c r="AH806" s="121"/>
      <c r="AI806" s="121"/>
      <c r="AJ806" s="121"/>
      <c r="AK806" s="121"/>
      <c r="AL806" s="121"/>
      <c r="AM806" s="121"/>
      <c r="AN806" s="121"/>
      <c r="AO806" s="121"/>
    </row>
    <row r="807" spans="1:41" ht="12.75" customHeight="1" x14ac:dyDescent="0.2">
      <c r="A807" s="121"/>
      <c r="B807" s="121"/>
      <c r="C807" s="121"/>
      <c r="D807" s="121"/>
      <c r="E807" s="121"/>
      <c r="F807" s="121"/>
      <c r="G807" s="121"/>
      <c r="H807" s="121"/>
      <c r="I807" s="121"/>
      <c r="J807" s="121"/>
      <c r="K807" s="121"/>
      <c r="L807" s="121"/>
      <c r="M807" s="121"/>
      <c r="N807" s="121"/>
      <c r="O807" s="121"/>
      <c r="P807" s="121"/>
      <c r="Q807" s="121"/>
      <c r="R807" s="121"/>
      <c r="S807" s="121"/>
      <c r="T807" s="121"/>
      <c r="U807" s="121"/>
      <c r="V807" s="121"/>
      <c r="W807" s="121"/>
      <c r="X807" s="121"/>
      <c r="Y807" s="121"/>
      <c r="Z807" s="121"/>
      <c r="AA807" s="121"/>
      <c r="AB807" s="121"/>
      <c r="AC807" s="121"/>
      <c r="AD807" s="121"/>
      <c r="AE807" s="121"/>
      <c r="AF807" s="121"/>
      <c r="AG807" s="121"/>
      <c r="AH807" s="121"/>
      <c r="AI807" s="121"/>
      <c r="AJ807" s="121"/>
      <c r="AK807" s="121"/>
      <c r="AL807" s="121"/>
      <c r="AM807" s="121"/>
      <c r="AN807" s="121"/>
      <c r="AO807" s="121"/>
    </row>
    <row r="808" spans="1:41" ht="12.75" customHeight="1" x14ac:dyDescent="0.2">
      <c r="A808" s="121"/>
      <c r="B808" s="121"/>
      <c r="C808" s="121"/>
      <c r="D808" s="121"/>
      <c r="E808" s="121"/>
      <c r="F808" s="121"/>
      <c r="G808" s="121"/>
      <c r="H808" s="121"/>
      <c r="I808" s="121"/>
      <c r="J808" s="121"/>
      <c r="K808" s="121"/>
      <c r="L808" s="121"/>
      <c r="M808" s="121"/>
      <c r="N808" s="121"/>
      <c r="O808" s="121"/>
      <c r="P808" s="121"/>
      <c r="Q808" s="121"/>
      <c r="R808" s="121"/>
      <c r="S808" s="121"/>
      <c r="T808" s="121"/>
      <c r="U808" s="121"/>
      <c r="V808" s="121"/>
      <c r="W808" s="121"/>
      <c r="X808" s="121"/>
      <c r="Y808" s="121"/>
      <c r="Z808" s="121"/>
      <c r="AA808" s="121"/>
      <c r="AB808" s="121"/>
      <c r="AC808" s="121"/>
      <c r="AD808" s="121"/>
      <c r="AE808" s="121"/>
      <c r="AF808" s="121"/>
      <c r="AG808" s="121"/>
      <c r="AH808" s="121"/>
      <c r="AI808" s="121"/>
      <c r="AJ808" s="121"/>
      <c r="AK808" s="121"/>
      <c r="AL808" s="121"/>
      <c r="AM808" s="121"/>
      <c r="AN808" s="121"/>
      <c r="AO808" s="121"/>
    </row>
    <row r="809" spans="1:41" ht="12.75" customHeight="1" x14ac:dyDescent="0.2">
      <c r="A809" s="121"/>
      <c r="B809" s="121"/>
      <c r="C809" s="121"/>
      <c r="D809" s="121"/>
      <c r="E809" s="121"/>
      <c r="F809" s="121"/>
      <c r="G809" s="121"/>
      <c r="H809" s="121"/>
      <c r="I809" s="121"/>
      <c r="J809" s="121"/>
      <c r="K809" s="121"/>
      <c r="L809" s="121"/>
      <c r="M809" s="121"/>
      <c r="N809" s="121"/>
      <c r="O809" s="121"/>
      <c r="P809" s="121"/>
      <c r="Q809" s="121"/>
      <c r="R809" s="121"/>
      <c r="S809" s="121"/>
      <c r="T809" s="121"/>
      <c r="U809" s="121"/>
      <c r="V809" s="121"/>
      <c r="W809" s="121"/>
      <c r="X809" s="121"/>
      <c r="Y809" s="121"/>
      <c r="Z809" s="121"/>
      <c r="AA809" s="121"/>
      <c r="AB809" s="121"/>
      <c r="AC809" s="121"/>
      <c r="AD809" s="121"/>
      <c r="AE809" s="121"/>
      <c r="AF809" s="121"/>
      <c r="AG809" s="121"/>
      <c r="AH809" s="121"/>
      <c r="AI809" s="121"/>
      <c r="AJ809" s="121"/>
      <c r="AK809" s="121"/>
      <c r="AL809" s="121"/>
      <c r="AM809" s="121"/>
      <c r="AN809" s="121"/>
      <c r="AO809" s="121"/>
    </row>
    <row r="810" spans="1:41" ht="12.75" customHeight="1" x14ac:dyDescent="0.2">
      <c r="A810" s="121"/>
      <c r="B810" s="121"/>
      <c r="C810" s="121"/>
      <c r="D810" s="121"/>
      <c r="E810" s="121"/>
      <c r="F810" s="121"/>
      <c r="G810" s="121"/>
      <c r="H810" s="121"/>
      <c r="I810" s="121"/>
      <c r="J810" s="121"/>
      <c r="K810" s="121"/>
      <c r="L810" s="121"/>
      <c r="M810" s="121"/>
      <c r="N810" s="121"/>
      <c r="O810" s="121"/>
      <c r="P810" s="121"/>
      <c r="Q810" s="121"/>
      <c r="R810" s="121"/>
      <c r="S810" s="121"/>
      <c r="T810" s="121"/>
      <c r="U810" s="121"/>
      <c r="V810" s="121"/>
      <c r="W810" s="121"/>
      <c r="X810" s="121"/>
      <c r="Y810" s="121"/>
      <c r="Z810" s="121"/>
      <c r="AA810" s="121"/>
      <c r="AB810" s="121"/>
      <c r="AC810" s="121"/>
      <c r="AD810" s="121"/>
      <c r="AE810" s="121"/>
      <c r="AF810" s="121"/>
      <c r="AG810" s="121"/>
      <c r="AH810" s="121"/>
      <c r="AI810" s="121"/>
      <c r="AJ810" s="121"/>
      <c r="AK810" s="121"/>
      <c r="AL810" s="121"/>
      <c r="AM810" s="121"/>
      <c r="AN810" s="121"/>
      <c r="AO810" s="121"/>
    </row>
    <row r="811" spans="1:41" ht="12.75" customHeight="1" x14ac:dyDescent="0.2">
      <c r="A811" s="121"/>
      <c r="B811" s="121"/>
      <c r="C811" s="121"/>
      <c r="D811" s="121"/>
      <c r="E811" s="121"/>
      <c r="F811" s="121"/>
      <c r="G811" s="121"/>
      <c r="H811" s="121"/>
      <c r="I811" s="121"/>
      <c r="J811" s="121"/>
      <c r="K811" s="121"/>
      <c r="L811" s="121"/>
      <c r="M811" s="121"/>
      <c r="N811" s="121"/>
      <c r="O811" s="121"/>
      <c r="P811" s="121"/>
      <c r="Q811" s="121"/>
      <c r="R811" s="121"/>
      <c r="S811" s="121"/>
      <c r="T811" s="121"/>
      <c r="U811" s="121"/>
      <c r="V811" s="121"/>
      <c r="W811" s="121"/>
      <c r="X811" s="121"/>
      <c r="Y811" s="121"/>
      <c r="Z811" s="121"/>
      <c r="AA811" s="121"/>
      <c r="AB811" s="121"/>
      <c r="AC811" s="121"/>
      <c r="AD811" s="121"/>
      <c r="AE811" s="121"/>
      <c r="AF811" s="121"/>
      <c r="AG811" s="121"/>
      <c r="AH811" s="121"/>
      <c r="AI811" s="121"/>
      <c r="AJ811" s="121"/>
      <c r="AK811" s="121"/>
      <c r="AL811" s="121"/>
      <c r="AM811" s="121"/>
      <c r="AN811" s="121"/>
      <c r="AO811" s="121"/>
    </row>
    <row r="812" spans="1:41" ht="12.75" customHeight="1" x14ac:dyDescent="0.2">
      <c r="A812" s="121"/>
      <c r="B812" s="121"/>
      <c r="C812" s="121"/>
      <c r="D812" s="121"/>
      <c r="E812" s="121"/>
      <c r="F812" s="121"/>
      <c r="G812" s="121"/>
      <c r="H812" s="121"/>
      <c r="I812" s="121"/>
      <c r="J812" s="121"/>
      <c r="K812" s="121"/>
      <c r="L812" s="121"/>
      <c r="M812" s="121"/>
      <c r="N812" s="121"/>
      <c r="O812" s="121"/>
      <c r="P812" s="121"/>
      <c r="Q812" s="121"/>
      <c r="R812" s="121"/>
      <c r="S812" s="121"/>
      <c r="T812" s="121"/>
      <c r="U812" s="121"/>
      <c r="V812" s="121"/>
      <c r="W812" s="121"/>
      <c r="X812" s="121"/>
      <c r="Y812" s="121"/>
      <c r="Z812" s="121"/>
      <c r="AA812" s="121"/>
      <c r="AB812" s="121"/>
      <c r="AC812" s="121"/>
      <c r="AD812" s="121"/>
      <c r="AE812" s="121"/>
      <c r="AF812" s="121"/>
      <c r="AG812" s="121"/>
      <c r="AH812" s="121"/>
      <c r="AI812" s="121"/>
      <c r="AJ812" s="121"/>
      <c r="AK812" s="121"/>
      <c r="AL812" s="121"/>
      <c r="AM812" s="121"/>
      <c r="AN812" s="121"/>
      <c r="AO812" s="121"/>
    </row>
    <row r="813" spans="1:41" ht="12.75" customHeight="1" x14ac:dyDescent="0.2">
      <c r="A813" s="121"/>
      <c r="B813" s="121"/>
      <c r="C813" s="121"/>
      <c r="D813" s="121"/>
      <c r="E813" s="121"/>
      <c r="F813" s="121"/>
      <c r="G813" s="121"/>
      <c r="H813" s="121"/>
      <c r="I813" s="121"/>
      <c r="J813" s="121"/>
      <c r="K813" s="121"/>
      <c r="L813" s="121"/>
      <c r="M813" s="121"/>
      <c r="N813" s="121"/>
      <c r="O813" s="121"/>
      <c r="P813" s="121"/>
      <c r="Q813" s="121"/>
      <c r="R813" s="121"/>
      <c r="S813" s="121"/>
      <c r="T813" s="121"/>
      <c r="U813" s="121"/>
      <c r="V813" s="121"/>
      <c r="W813" s="121"/>
      <c r="X813" s="121"/>
      <c r="Y813" s="121"/>
      <c r="Z813" s="121"/>
      <c r="AA813" s="121"/>
      <c r="AB813" s="121"/>
      <c r="AC813" s="121"/>
      <c r="AD813" s="121"/>
      <c r="AE813" s="121"/>
      <c r="AF813" s="121"/>
      <c r="AG813" s="121"/>
      <c r="AH813" s="121"/>
      <c r="AI813" s="121"/>
      <c r="AJ813" s="121"/>
      <c r="AK813" s="121"/>
      <c r="AL813" s="121"/>
      <c r="AM813" s="121"/>
      <c r="AN813" s="121"/>
      <c r="AO813" s="121"/>
    </row>
    <row r="814" spans="1:41" ht="12.75" customHeight="1" x14ac:dyDescent="0.2">
      <c r="A814" s="121"/>
      <c r="B814" s="121"/>
      <c r="C814" s="121"/>
      <c r="D814" s="121"/>
      <c r="E814" s="121"/>
      <c r="F814" s="121"/>
      <c r="G814" s="121"/>
      <c r="H814" s="121"/>
      <c r="I814" s="121"/>
      <c r="J814" s="121"/>
      <c r="K814" s="121"/>
      <c r="L814" s="121"/>
      <c r="M814" s="121"/>
      <c r="N814" s="121"/>
      <c r="O814" s="121"/>
      <c r="P814" s="121"/>
      <c r="Q814" s="121"/>
      <c r="R814" s="121"/>
      <c r="S814" s="121"/>
      <c r="T814" s="121"/>
      <c r="U814" s="121"/>
      <c r="V814" s="121"/>
      <c r="W814" s="121"/>
      <c r="X814" s="121"/>
      <c r="Y814" s="121"/>
      <c r="Z814" s="121"/>
      <c r="AA814" s="121"/>
      <c r="AB814" s="121"/>
      <c r="AC814" s="121"/>
      <c r="AD814" s="121"/>
      <c r="AE814" s="121"/>
      <c r="AF814" s="121"/>
      <c r="AG814" s="121"/>
      <c r="AH814" s="121"/>
      <c r="AI814" s="121"/>
      <c r="AJ814" s="121"/>
      <c r="AK814" s="121"/>
      <c r="AL814" s="121"/>
      <c r="AM814" s="121"/>
      <c r="AN814" s="121"/>
      <c r="AO814" s="121"/>
    </row>
    <row r="815" spans="1:41" ht="12.75" customHeight="1" x14ac:dyDescent="0.2">
      <c r="A815" s="121"/>
      <c r="B815" s="121"/>
      <c r="C815" s="121"/>
      <c r="D815" s="121"/>
      <c r="E815" s="121"/>
      <c r="F815" s="121"/>
      <c r="G815" s="121"/>
      <c r="H815" s="121"/>
      <c r="I815" s="121"/>
      <c r="J815" s="121"/>
      <c r="K815" s="121"/>
      <c r="L815" s="121"/>
      <c r="M815" s="121"/>
      <c r="N815" s="121"/>
      <c r="O815" s="121"/>
      <c r="P815" s="121"/>
      <c r="Q815" s="121"/>
      <c r="R815" s="121"/>
      <c r="S815" s="121"/>
      <c r="T815" s="121"/>
      <c r="U815" s="121"/>
      <c r="V815" s="121"/>
      <c r="W815" s="121"/>
      <c r="X815" s="121"/>
      <c r="Y815" s="121"/>
      <c r="Z815" s="121"/>
      <c r="AA815" s="121"/>
      <c r="AB815" s="121"/>
      <c r="AC815" s="121"/>
      <c r="AD815" s="121"/>
      <c r="AE815" s="121"/>
      <c r="AF815" s="121"/>
      <c r="AG815" s="121"/>
      <c r="AH815" s="121"/>
      <c r="AI815" s="121"/>
      <c r="AJ815" s="121"/>
      <c r="AK815" s="121"/>
      <c r="AL815" s="121"/>
      <c r="AM815" s="121"/>
      <c r="AN815" s="121"/>
      <c r="AO815" s="121"/>
    </row>
    <row r="816" spans="1:41" ht="12.75" customHeight="1" x14ac:dyDescent="0.2">
      <c r="A816" s="121"/>
      <c r="B816" s="121"/>
      <c r="C816" s="121"/>
      <c r="D816" s="121"/>
      <c r="E816" s="121"/>
      <c r="F816" s="121"/>
      <c r="G816" s="121"/>
      <c r="H816" s="121"/>
      <c r="I816" s="121"/>
      <c r="J816" s="121"/>
      <c r="K816" s="121"/>
      <c r="L816" s="121"/>
      <c r="M816" s="121"/>
      <c r="N816" s="121"/>
      <c r="O816" s="121"/>
      <c r="P816" s="121"/>
      <c r="Q816" s="121"/>
      <c r="R816" s="121"/>
      <c r="S816" s="121"/>
      <c r="T816" s="121"/>
      <c r="U816" s="121"/>
      <c r="V816" s="121"/>
      <c r="W816" s="121"/>
      <c r="X816" s="121"/>
      <c r="Y816" s="121"/>
      <c r="Z816" s="121"/>
      <c r="AA816" s="121"/>
      <c r="AB816" s="121"/>
      <c r="AC816" s="121"/>
      <c r="AD816" s="121"/>
      <c r="AE816" s="121"/>
      <c r="AF816" s="121"/>
      <c r="AG816" s="121"/>
      <c r="AH816" s="121"/>
      <c r="AI816" s="121"/>
      <c r="AJ816" s="121"/>
      <c r="AK816" s="121"/>
      <c r="AL816" s="121"/>
      <c r="AM816" s="121"/>
      <c r="AN816" s="121"/>
      <c r="AO816" s="121"/>
    </row>
    <row r="817" spans="1:41" ht="12.75" customHeight="1" x14ac:dyDescent="0.2">
      <c r="A817" s="121"/>
      <c r="B817" s="121"/>
      <c r="C817" s="121"/>
      <c r="D817" s="121"/>
      <c r="E817" s="121"/>
      <c r="F817" s="121"/>
      <c r="G817" s="121"/>
      <c r="H817" s="121"/>
      <c r="I817" s="121"/>
      <c r="J817" s="121"/>
      <c r="K817" s="121"/>
      <c r="L817" s="121"/>
      <c r="M817" s="121"/>
      <c r="N817" s="121"/>
      <c r="O817" s="121"/>
      <c r="P817" s="121"/>
      <c r="Q817" s="121"/>
      <c r="R817" s="121"/>
      <c r="S817" s="121"/>
      <c r="T817" s="121"/>
      <c r="U817" s="121"/>
      <c r="V817" s="121"/>
      <c r="W817" s="121"/>
      <c r="X817" s="121"/>
      <c r="Y817" s="121"/>
      <c r="Z817" s="121"/>
      <c r="AA817" s="121"/>
      <c r="AB817" s="121"/>
      <c r="AC817" s="121"/>
      <c r="AD817" s="121"/>
      <c r="AE817" s="121"/>
      <c r="AF817" s="121"/>
      <c r="AG817" s="121"/>
      <c r="AH817" s="121"/>
      <c r="AI817" s="121"/>
      <c r="AJ817" s="121"/>
      <c r="AK817" s="121"/>
      <c r="AL817" s="121"/>
      <c r="AM817" s="121"/>
      <c r="AN817" s="121"/>
      <c r="AO817" s="121"/>
    </row>
    <row r="818" spans="1:41" ht="12.75" customHeight="1" x14ac:dyDescent="0.2">
      <c r="A818" s="121"/>
      <c r="B818" s="121"/>
      <c r="C818" s="121"/>
      <c r="D818" s="121"/>
      <c r="E818" s="121"/>
      <c r="F818" s="121"/>
      <c r="G818" s="121"/>
      <c r="H818" s="121"/>
      <c r="I818" s="121"/>
      <c r="J818" s="121"/>
      <c r="K818" s="121"/>
      <c r="L818" s="121"/>
      <c r="M818" s="121"/>
      <c r="N818" s="121"/>
      <c r="O818" s="121"/>
      <c r="P818" s="121"/>
      <c r="Q818" s="121"/>
      <c r="R818" s="121"/>
      <c r="S818" s="121"/>
      <c r="T818" s="121"/>
      <c r="U818" s="121"/>
      <c r="V818" s="121"/>
      <c r="W818" s="121"/>
      <c r="X818" s="121"/>
      <c r="Y818" s="121"/>
      <c r="Z818" s="121"/>
      <c r="AA818" s="121"/>
      <c r="AB818" s="121"/>
      <c r="AC818" s="121"/>
      <c r="AD818" s="121"/>
      <c r="AE818" s="121"/>
      <c r="AF818" s="121"/>
      <c r="AG818" s="121"/>
      <c r="AH818" s="121"/>
      <c r="AI818" s="121"/>
      <c r="AJ818" s="121"/>
      <c r="AK818" s="121"/>
      <c r="AL818" s="121"/>
      <c r="AM818" s="121"/>
      <c r="AN818" s="121"/>
      <c r="AO818" s="121"/>
    </row>
    <row r="819" spans="1:41" ht="12.75" customHeight="1" x14ac:dyDescent="0.2">
      <c r="A819" s="121"/>
      <c r="B819" s="121"/>
      <c r="C819" s="121"/>
      <c r="D819" s="121"/>
      <c r="E819" s="121"/>
      <c r="F819" s="121"/>
      <c r="G819" s="121"/>
      <c r="H819" s="121"/>
      <c r="I819" s="121"/>
      <c r="J819" s="121"/>
      <c r="K819" s="121"/>
      <c r="L819" s="121"/>
      <c r="M819" s="121"/>
      <c r="N819" s="121"/>
      <c r="O819" s="121"/>
      <c r="P819" s="121"/>
      <c r="Q819" s="121"/>
      <c r="R819" s="121"/>
      <c r="S819" s="121"/>
      <c r="T819" s="121"/>
      <c r="U819" s="121"/>
      <c r="V819" s="121"/>
      <c r="W819" s="121"/>
      <c r="X819" s="121"/>
      <c r="Y819" s="121"/>
      <c r="Z819" s="121"/>
      <c r="AA819" s="121"/>
      <c r="AB819" s="121"/>
      <c r="AC819" s="121"/>
      <c r="AD819" s="121"/>
      <c r="AE819" s="121"/>
      <c r="AF819" s="121"/>
      <c r="AG819" s="121"/>
      <c r="AH819" s="121"/>
      <c r="AI819" s="121"/>
      <c r="AJ819" s="121"/>
      <c r="AK819" s="121"/>
      <c r="AL819" s="121"/>
      <c r="AM819" s="121"/>
      <c r="AN819" s="121"/>
      <c r="AO819" s="121"/>
    </row>
    <row r="820" spans="1:41" ht="12.75" customHeight="1" x14ac:dyDescent="0.2">
      <c r="A820" s="121"/>
      <c r="B820" s="121"/>
      <c r="C820" s="121"/>
      <c r="D820" s="121"/>
      <c r="E820" s="121"/>
      <c r="F820" s="121"/>
      <c r="G820" s="121"/>
      <c r="H820" s="121"/>
      <c r="I820" s="121"/>
      <c r="J820" s="121"/>
      <c r="K820" s="121"/>
      <c r="L820" s="121"/>
      <c r="M820" s="121"/>
      <c r="N820" s="121"/>
      <c r="O820" s="121"/>
      <c r="P820" s="121"/>
      <c r="Q820" s="121"/>
      <c r="R820" s="121"/>
      <c r="S820" s="121"/>
      <c r="T820" s="121"/>
      <c r="U820" s="121"/>
      <c r="V820" s="121"/>
      <c r="W820" s="121"/>
      <c r="X820" s="121"/>
      <c r="Y820" s="121"/>
      <c r="Z820" s="121"/>
      <c r="AA820" s="121"/>
      <c r="AB820" s="121"/>
      <c r="AC820" s="121"/>
      <c r="AD820" s="121"/>
      <c r="AE820" s="121"/>
      <c r="AF820" s="121"/>
      <c r="AG820" s="121"/>
      <c r="AH820" s="121"/>
      <c r="AI820" s="121"/>
      <c r="AJ820" s="121"/>
      <c r="AK820" s="121"/>
      <c r="AL820" s="121"/>
      <c r="AM820" s="121"/>
      <c r="AN820" s="121"/>
      <c r="AO820" s="121"/>
    </row>
    <row r="821" spans="1:41" ht="12.75" customHeight="1" x14ac:dyDescent="0.2">
      <c r="A821" s="121"/>
      <c r="B821" s="121"/>
      <c r="C821" s="121"/>
      <c r="D821" s="121"/>
      <c r="E821" s="121"/>
      <c r="F821" s="121"/>
      <c r="G821" s="121"/>
      <c r="H821" s="121"/>
      <c r="I821" s="121"/>
      <c r="J821" s="121"/>
      <c r="K821" s="121"/>
      <c r="L821" s="121"/>
      <c r="M821" s="121"/>
      <c r="N821" s="121"/>
      <c r="O821" s="121"/>
      <c r="P821" s="121"/>
      <c r="Q821" s="121"/>
      <c r="R821" s="121"/>
      <c r="S821" s="121"/>
      <c r="T821" s="121"/>
      <c r="U821" s="121"/>
      <c r="V821" s="121"/>
      <c r="W821" s="121"/>
      <c r="X821" s="121"/>
      <c r="Y821" s="121"/>
      <c r="Z821" s="121"/>
      <c r="AA821" s="121"/>
      <c r="AB821" s="121"/>
      <c r="AC821" s="121"/>
      <c r="AD821" s="121"/>
      <c r="AE821" s="121"/>
      <c r="AF821" s="121"/>
      <c r="AG821" s="121"/>
      <c r="AH821" s="121"/>
      <c r="AI821" s="121"/>
      <c r="AJ821" s="121"/>
      <c r="AK821" s="121"/>
      <c r="AL821" s="121"/>
      <c r="AM821" s="121"/>
      <c r="AN821" s="121"/>
      <c r="AO821" s="121"/>
    </row>
    <row r="822" spans="1:41" ht="12.75" customHeight="1" x14ac:dyDescent="0.2">
      <c r="A822" s="121"/>
      <c r="B822" s="121"/>
      <c r="C822" s="121"/>
      <c r="D822" s="121"/>
      <c r="E822" s="121"/>
      <c r="F822" s="121"/>
      <c r="G822" s="121"/>
      <c r="H822" s="121"/>
      <c r="I822" s="121"/>
      <c r="J822" s="121"/>
      <c r="K822" s="121"/>
      <c r="L822" s="121"/>
      <c r="M822" s="121"/>
      <c r="N822" s="121"/>
      <c r="O822" s="121"/>
      <c r="P822" s="121"/>
      <c r="Q822" s="121"/>
      <c r="R822" s="121"/>
      <c r="S822" s="121"/>
      <c r="T822" s="121"/>
      <c r="U822" s="121"/>
      <c r="V822" s="121"/>
      <c r="W822" s="121"/>
      <c r="X822" s="121"/>
      <c r="Y822" s="121"/>
      <c r="Z822" s="121"/>
      <c r="AA822" s="121"/>
      <c r="AB822" s="121"/>
      <c r="AC822" s="121"/>
      <c r="AD822" s="121"/>
      <c r="AE822" s="121"/>
      <c r="AF822" s="121"/>
      <c r="AG822" s="121"/>
      <c r="AH822" s="121"/>
      <c r="AI822" s="121"/>
      <c r="AJ822" s="121"/>
      <c r="AK822" s="121"/>
      <c r="AL822" s="121"/>
      <c r="AM822" s="121"/>
      <c r="AN822" s="121"/>
      <c r="AO822" s="121"/>
    </row>
    <row r="823" spans="1:41" ht="12.75" customHeight="1" x14ac:dyDescent="0.2">
      <c r="A823" s="121"/>
      <c r="B823" s="121"/>
      <c r="C823" s="121"/>
      <c r="D823" s="121"/>
      <c r="E823" s="121"/>
      <c r="F823" s="121"/>
      <c r="G823" s="121"/>
      <c r="H823" s="121"/>
      <c r="I823" s="121"/>
      <c r="J823" s="121"/>
      <c r="K823" s="121"/>
      <c r="L823" s="121"/>
      <c r="M823" s="121"/>
      <c r="N823" s="121"/>
      <c r="O823" s="121"/>
      <c r="P823" s="121"/>
      <c r="Q823" s="121"/>
      <c r="R823" s="121"/>
      <c r="S823" s="121"/>
      <c r="T823" s="121"/>
      <c r="U823" s="121"/>
      <c r="V823" s="121"/>
      <c r="W823" s="121"/>
      <c r="X823" s="121"/>
      <c r="Y823" s="121"/>
      <c r="Z823" s="121"/>
      <c r="AA823" s="121"/>
      <c r="AB823" s="121"/>
      <c r="AC823" s="121"/>
      <c r="AD823" s="121"/>
      <c r="AE823" s="121"/>
      <c r="AF823" s="121"/>
      <c r="AG823" s="121"/>
      <c r="AH823" s="121"/>
      <c r="AI823" s="121"/>
      <c r="AJ823" s="121"/>
      <c r="AK823" s="121"/>
      <c r="AL823" s="121"/>
      <c r="AM823" s="121"/>
      <c r="AN823" s="121"/>
      <c r="AO823" s="121"/>
    </row>
    <row r="824" spans="1:41" ht="12.75" customHeight="1" x14ac:dyDescent="0.2">
      <c r="A824" s="121"/>
      <c r="B824" s="121"/>
      <c r="C824" s="121"/>
      <c r="D824" s="121"/>
      <c r="E824" s="121"/>
      <c r="F824" s="121"/>
      <c r="G824" s="121"/>
      <c r="H824" s="121"/>
      <c r="I824" s="121"/>
      <c r="J824" s="121"/>
      <c r="K824" s="121"/>
      <c r="L824" s="121"/>
      <c r="M824" s="121"/>
      <c r="N824" s="121"/>
      <c r="O824" s="121"/>
      <c r="P824" s="121"/>
      <c r="Q824" s="121"/>
      <c r="R824" s="121"/>
      <c r="S824" s="121"/>
      <c r="T824" s="121"/>
      <c r="U824" s="121"/>
      <c r="V824" s="121"/>
      <c r="W824" s="121"/>
      <c r="X824" s="121"/>
      <c r="Y824" s="121"/>
      <c r="Z824" s="121"/>
      <c r="AA824" s="121"/>
      <c r="AB824" s="121"/>
      <c r="AC824" s="121"/>
      <c r="AD824" s="121"/>
      <c r="AE824" s="121"/>
      <c r="AF824" s="121"/>
      <c r="AG824" s="121"/>
      <c r="AH824" s="121"/>
      <c r="AI824" s="121"/>
      <c r="AJ824" s="121"/>
      <c r="AK824" s="121"/>
      <c r="AL824" s="121"/>
      <c r="AM824" s="121"/>
      <c r="AN824" s="121"/>
      <c r="AO824" s="121"/>
    </row>
    <row r="825" spans="1:41" ht="12.75" customHeight="1" x14ac:dyDescent="0.2">
      <c r="A825" s="121"/>
      <c r="B825" s="121"/>
      <c r="C825" s="121"/>
      <c r="D825" s="121"/>
      <c r="E825" s="121"/>
      <c r="F825" s="121"/>
      <c r="G825" s="121"/>
      <c r="H825" s="121"/>
      <c r="I825" s="121"/>
      <c r="J825" s="121"/>
      <c r="K825" s="121"/>
      <c r="L825" s="121"/>
      <c r="M825" s="121"/>
      <c r="N825" s="121"/>
      <c r="O825" s="121"/>
      <c r="P825" s="121"/>
      <c r="Q825" s="121"/>
      <c r="R825" s="121"/>
      <c r="S825" s="121"/>
      <c r="T825" s="121"/>
      <c r="U825" s="121"/>
      <c r="V825" s="121"/>
      <c r="W825" s="121"/>
      <c r="X825" s="121"/>
      <c r="Y825" s="121"/>
      <c r="Z825" s="121"/>
      <c r="AA825" s="121"/>
      <c r="AB825" s="121"/>
      <c r="AC825" s="121"/>
      <c r="AD825" s="121"/>
      <c r="AE825" s="121"/>
      <c r="AF825" s="121"/>
      <c r="AG825" s="121"/>
      <c r="AH825" s="121"/>
      <c r="AI825" s="121"/>
      <c r="AJ825" s="121"/>
      <c r="AK825" s="121"/>
      <c r="AL825" s="121"/>
      <c r="AM825" s="121"/>
      <c r="AN825" s="121"/>
      <c r="AO825" s="121"/>
    </row>
    <row r="826" spans="1:41" ht="12.75" customHeight="1" x14ac:dyDescent="0.2">
      <c r="A826" s="121"/>
      <c r="B826" s="121"/>
      <c r="C826" s="121"/>
      <c r="D826" s="121"/>
      <c r="E826" s="121"/>
      <c r="F826" s="121"/>
      <c r="G826" s="121"/>
      <c r="H826" s="121"/>
      <c r="I826" s="121"/>
      <c r="J826" s="121"/>
      <c r="K826" s="121"/>
      <c r="L826" s="121"/>
      <c r="M826" s="121"/>
      <c r="N826" s="121"/>
      <c r="O826" s="121"/>
      <c r="P826" s="121"/>
      <c r="Q826" s="121"/>
      <c r="R826" s="121"/>
      <c r="S826" s="121"/>
      <c r="T826" s="121"/>
      <c r="U826" s="121"/>
      <c r="V826" s="121"/>
      <c r="W826" s="121"/>
      <c r="X826" s="121"/>
      <c r="Y826" s="121"/>
      <c r="Z826" s="121"/>
      <c r="AA826" s="121"/>
      <c r="AB826" s="121"/>
      <c r="AC826" s="121"/>
      <c r="AD826" s="121"/>
      <c r="AE826" s="121"/>
      <c r="AF826" s="121"/>
      <c r="AG826" s="121"/>
      <c r="AH826" s="121"/>
      <c r="AI826" s="121"/>
      <c r="AJ826" s="121"/>
      <c r="AK826" s="121"/>
      <c r="AL826" s="121"/>
      <c r="AM826" s="121"/>
      <c r="AN826" s="121"/>
      <c r="AO826" s="121"/>
    </row>
    <row r="827" spans="1:41" ht="12.75" customHeight="1" x14ac:dyDescent="0.2">
      <c r="A827" s="121"/>
      <c r="B827" s="121"/>
      <c r="C827" s="121"/>
      <c r="D827" s="121"/>
      <c r="E827" s="121"/>
      <c r="F827" s="121"/>
      <c r="G827" s="121"/>
      <c r="H827" s="121"/>
      <c r="I827" s="121"/>
      <c r="J827" s="121"/>
      <c r="K827" s="121"/>
      <c r="L827" s="121"/>
      <c r="M827" s="121"/>
      <c r="N827" s="121"/>
      <c r="O827" s="121"/>
      <c r="P827" s="121"/>
      <c r="Q827" s="121"/>
      <c r="R827" s="121"/>
      <c r="S827" s="121"/>
      <c r="T827" s="121"/>
      <c r="U827" s="121"/>
      <c r="V827" s="121"/>
      <c r="W827" s="121"/>
      <c r="X827" s="121"/>
      <c r="Y827" s="121"/>
      <c r="Z827" s="121"/>
      <c r="AA827" s="121"/>
      <c r="AB827" s="121"/>
      <c r="AC827" s="121"/>
      <c r="AD827" s="121"/>
      <c r="AE827" s="121"/>
      <c r="AF827" s="121"/>
      <c r="AG827" s="121"/>
      <c r="AH827" s="121"/>
      <c r="AI827" s="121"/>
      <c r="AJ827" s="121"/>
      <c r="AK827" s="121"/>
      <c r="AL827" s="121"/>
      <c r="AM827" s="121"/>
      <c r="AN827" s="121"/>
      <c r="AO827" s="121"/>
    </row>
    <row r="828" spans="1:41" ht="12.75" customHeight="1" x14ac:dyDescent="0.2">
      <c r="A828" s="121"/>
      <c r="B828" s="121"/>
      <c r="C828" s="121"/>
      <c r="D828" s="121"/>
      <c r="E828" s="121"/>
      <c r="F828" s="121"/>
      <c r="G828" s="121"/>
      <c r="H828" s="121"/>
      <c r="I828" s="121"/>
      <c r="J828" s="121"/>
      <c r="K828" s="121"/>
      <c r="L828" s="121"/>
      <c r="M828" s="121"/>
      <c r="N828" s="121"/>
      <c r="O828" s="121"/>
      <c r="P828" s="121"/>
      <c r="Q828" s="121"/>
      <c r="R828" s="121"/>
      <c r="S828" s="121"/>
      <c r="T828" s="121"/>
      <c r="U828" s="121"/>
      <c r="V828" s="121"/>
      <c r="W828" s="121"/>
      <c r="X828" s="121"/>
      <c r="Y828" s="121"/>
      <c r="Z828" s="121"/>
      <c r="AA828" s="121"/>
      <c r="AB828" s="121"/>
      <c r="AC828" s="121"/>
      <c r="AD828" s="121"/>
      <c r="AE828" s="121"/>
      <c r="AF828" s="121"/>
      <c r="AG828" s="121"/>
      <c r="AH828" s="121"/>
      <c r="AI828" s="121"/>
      <c r="AJ828" s="121"/>
      <c r="AK828" s="121"/>
      <c r="AL828" s="121"/>
      <c r="AM828" s="121"/>
      <c r="AN828" s="121"/>
      <c r="AO828" s="121"/>
    </row>
    <row r="829" spans="1:41" ht="12.75" customHeight="1" x14ac:dyDescent="0.2">
      <c r="A829" s="121"/>
      <c r="B829" s="121"/>
      <c r="C829" s="121"/>
      <c r="D829" s="121"/>
      <c r="E829" s="121"/>
      <c r="F829" s="121"/>
      <c r="G829" s="121"/>
      <c r="H829" s="121"/>
      <c r="I829" s="121"/>
      <c r="J829" s="121"/>
      <c r="K829" s="121"/>
      <c r="L829" s="121"/>
      <c r="M829" s="121"/>
      <c r="N829" s="121"/>
      <c r="O829" s="121"/>
      <c r="P829" s="121"/>
      <c r="Q829" s="121"/>
      <c r="R829" s="121"/>
      <c r="S829" s="121"/>
      <c r="T829" s="121"/>
      <c r="U829" s="121"/>
      <c r="V829" s="121"/>
      <c r="W829" s="121"/>
      <c r="X829" s="121"/>
      <c r="Y829" s="121"/>
      <c r="Z829" s="121"/>
      <c r="AA829" s="121"/>
      <c r="AB829" s="121"/>
      <c r="AC829" s="121"/>
      <c r="AD829" s="121"/>
      <c r="AE829" s="121"/>
      <c r="AF829" s="121"/>
      <c r="AG829" s="121"/>
      <c r="AH829" s="121"/>
      <c r="AI829" s="121"/>
      <c r="AJ829" s="121"/>
      <c r="AK829" s="121"/>
      <c r="AL829" s="121"/>
      <c r="AM829" s="121"/>
      <c r="AN829" s="121"/>
      <c r="AO829" s="121"/>
    </row>
    <row r="830" spans="1:41" ht="12.75" customHeight="1" x14ac:dyDescent="0.2">
      <c r="A830" s="121"/>
      <c r="B830" s="121"/>
      <c r="C830" s="121"/>
      <c r="D830" s="121"/>
      <c r="E830" s="121"/>
      <c r="F830" s="121"/>
      <c r="G830" s="121"/>
      <c r="H830" s="121"/>
      <c r="I830" s="121"/>
      <c r="J830" s="121"/>
      <c r="K830" s="121"/>
      <c r="L830" s="121"/>
      <c r="M830" s="121"/>
      <c r="N830" s="121"/>
      <c r="O830" s="121"/>
      <c r="P830" s="121"/>
      <c r="Q830" s="121"/>
      <c r="R830" s="121"/>
      <c r="S830" s="121"/>
      <c r="T830" s="121"/>
      <c r="U830" s="121"/>
      <c r="V830" s="121"/>
      <c r="W830" s="121"/>
      <c r="X830" s="121"/>
      <c r="Y830" s="121"/>
      <c r="Z830" s="121"/>
      <c r="AA830" s="121"/>
      <c r="AB830" s="121"/>
      <c r="AC830" s="121"/>
      <c r="AD830" s="121"/>
      <c r="AE830" s="121"/>
      <c r="AF830" s="121"/>
      <c r="AG830" s="121"/>
      <c r="AH830" s="121"/>
      <c r="AI830" s="121"/>
      <c r="AJ830" s="121"/>
      <c r="AK830" s="121"/>
      <c r="AL830" s="121"/>
      <c r="AM830" s="121"/>
      <c r="AN830" s="121"/>
      <c r="AO830" s="121"/>
    </row>
    <row r="831" spans="1:41" ht="12.75" customHeight="1" x14ac:dyDescent="0.2">
      <c r="A831" s="121"/>
      <c r="B831" s="121"/>
      <c r="C831" s="121"/>
      <c r="D831" s="121"/>
      <c r="E831" s="121"/>
      <c r="F831" s="121"/>
      <c r="G831" s="121"/>
      <c r="H831" s="121"/>
      <c r="I831" s="121"/>
      <c r="J831" s="121"/>
      <c r="K831" s="121"/>
      <c r="L831" s="121"/>
      <c r="M831" s="121"/>
      <c r="N831" s="121"/>
      <c r="O831" s="121"/>
      <c r="P831" s="121"/>
      <c r="Q831" s="121"/>
      <c r="R831" s="121"/>
      <c r="S831" s="121"/>
      <c r="T831" s="121"/>
      <c r="U831" s="121"/>
      <c r="V831" s="121"/>
      <c r="W831" s="121"/>
      <c r="X831" s="121"/>
      <c r="Y831" s="121"/>
      <c r="Z831" s="121"/>
      <c r="AA831" s="121"/>
      <c r="AB831" s="121"/>
      <c r="AC831" s="121"/>
      <c r="AD831" s="121"/>
      <c r="AE831" s="121"/>
      <c r="AF831" s="121"/>
      <c r="AG831" s="121"/>
      <c r="AH831" s="121"/>
      <c r="AI831" s="121"/>
      <c r="AJ831" s="121"/>
      <c r="AK831" s="121"/>
      <c r="AL831" s="121"/>
      <c r="AM831" s="121"/>
      <c r="AN831" s="121"/>
      <c r="AO831" s="121"/>
    </row>
    <row r="832" spans="1:41" ht="12.75" customHeight="1" x14ac:dyDescent="0.2">
      <c r="A832" s="121"/>
      <c r="B832" s="121"/>
      <c r="C832" s="121"/>
      <c r="D832" s="121"/>
      <c r="E832" s="121"/>
      <c r="F832" s="121"/>
      <c r="G832" s="121"/>
      <c r="H832" s="121"/>
      <c r="I832" s="121"/>
      <c r="J832" s="121"/>
      <c r="K832" s="121"/>
      <c r="L832" s="121"/>
      <c r="M832" s="121"/>
      <c r="N832" s="121"/>
      <c r="O832" s="121"/>
      <c r="P832" s="121"/>
      <c r="Q832" s="121"/>
      <c r="R832" s="121"/>
      <c r="S832" s="121"/>
      <c r="T832" s="121"/>
      <c r="U832" s="121"/>
      <c r="V832" s="121"/>
      <c r="W832" s="121"/>
      <c r="X832" s="121"/>
      <c r="Y832" s="121"/>
      <c r="Z832" s="121"/>
      <c r="AA832" s="121"/>
      <c r="AB832" s="121"/>
      <c r="AC832" s="121"/>
      <c r="AD832" s="121"/>
      <c r="AE832" s="121"/>
      <c r="AF832" s="121"/>
      <c r="AG832" s="121"/>
      <c r="AH832" s="121"/>
      <c r="AI832" s="121"/>
      <c r="AJ832" s="121"/>
      <c r="AK832" s="121"/>
      <c r="AL832" s="121"/>
      <c r="AM832" s="121"/>
      <c r="AN832" s="121"/>
      <c r="AO832" s="121"/>
    </row>
    <row r="833" spans="1:41" ht="12.75" customHeight="1" x14ac:dyDescent="0.2">
      <c r="A833" s="121"/>
      <c r="B833" s="121"/>
      <c r="C833" s="121"/>
      <c r="D833" s="121"/>
      <c r="E833" s="121"/>
      <c r="F833" s="121"/>
      <c r="G833" s="121"/>
      <c r="H833" s="121"/>
      <c r="I833" s="121"/>
      <c r="J833" s="121"/>
      <c r="K833" s="121"/>
      <c r="L833" s="121"/>
      <c r="M833" s="121"/>
      <c r="N833" s="121"/>
      <c r="O833" s="121"/>
      <c r="P833" s="121"/>
      <c r="Q833" s="121"/>
      <c r="R833" s="121"/>
      <c r="S833" s="121"/>
      <c r="T833" s="121"/>
      <c r="U833" s="121"/>
      <c r="V833" s="121"/>
      <c r="W833" s="121"/>
      <c r="X833" s="121"/>
      <c r="Y833" s="121"/>
      <c r="Z833" s="121"/>
      <c r="AA833" s="121"/>
      <c r="AB833" s="121"/>
      <c r="AC833" s="121"/>
      <c r="AD833" s="121"/>
      <c r="AE833" s="121"/>
      <c r="AF833" s="121"/>
      <c r="AG833" s="121"/>
      <c r="AH833" s="121"/>
      <c r="AI833" s="121"/>
      <c r="AJ833" s="121"/>
      <c r="AK833" s="121"/>
      <c r="AL833" s="121"/>
      <c r="AM833" s="121"/>
      <c r="AN833" s="121"/>
      <c r="AO833" s="121"/>
    </row>
    <row r="834" spans="1:41" ht="12.75" customHeight="1" x14ac:dyDescent="0.2">
      <c r="A834" s="121"/>
      <c r="B834" s="121"/>
      <c r="C834" s="121"/>
      <c r="D834" s="121"/>
      <c r="E834" s="121"/>
      <c r="F834" s="121"/>
      <c r="G834" s="121"/>
      <c r="H834" s="121"/>
      <c r="I834" s="121"/>
      <c r="J834" s="121"/>
      <c r="K834" s="121"/>
      <c r="L834" s="121"/>
      <c r="M834" s="121"/>
      <c r="N834" s="121"/>
      <c r="O834" s="121"/>
      <c r="P834" s="121"/>
      <c r="Q834" s="121"/>
      <c r="R834" s="121"/>
      <c r="S834" s="121"/>
      <c r="T834" s="121"/>
      <c r="U834" s="121"/>
      <c r="V834" s="121"/>
      <c r="W834" s="121"/>
      <c r="X834" s="121"/>
      <c r="Y834" s="121"/>
      <c r="Z834" s="121"/>
      <c r="AA834" s="121"/>
      <c r="AB834" s="121"/>
      <c r="AC834" s="121"/>
      <c r="AD834" s="121"/>
      <c r="AE834" s="121"/>
      <c r="AF834" s="121"/>
      <c r="AG834" s="121"/>
      <c r="AH834" s="121"/>
      <c r="AI834" s="121"/>
      <c r="AJ834" s="121"/>
      <c r="AK834" s="121"/>
      <c r="AL834" s="121"/>
      <c r="AM834" s="121"/>
      <c r="AN834" s="121"/>
      <c r="AO834" s="121"/>
    </row>
    <row r="835" spans="1:41" ht="12.75" customHeight="1" x14ac:dyDescent="0.2">
      <c r="A835" s="121"/>
      <c r="B835" s="121"/>
      <c r="C835" s="121"/>
      <c r="D835" s="121"/>
      <c r="E835" s="121"/>
      <c r="F835" s="121"/>
      <c r="G835" s="121"/>
      <c r="H835" s="121"/>
      <c r="I835" s="121"/>
      <c r="J835" s="121"/>
      <c r="K835" s="121"/>
      <c r="L835" s="121"/>
      <c r="M835" s="121"/>
      <c r="N835" s="121"/>
      <c r="O835" s="121"/>
      <c r="P835" s="121"/>
      <c r="Q835" s="121"/>
      <c r="R835" s="121"/>
      <c r="S835" s="121"/>
      <c r="T835" s="121"/>
      <c r="U835" s="121"/>
      <c r="V835" s="121"/>
      <c r="W835" s="121"/>
      <c r="X835" s="121"/>
      <c r="Y835" s="121"/>
      <c r="Z835" s="121"/>
      <c r="AA835" s="121"/>
      <c r="AB835" s="121"/>
      <c r="AC835" s="121"/>
      <c r="AD835" s="121"/>
      <c r="AE835" s="121"/>
      <c r="AF835" s="121"/>
      <c r="AG835" s="121"/>
      <c r="AH835" s="121"/>
      <c r="AI835" s="121"/>
      <c r="AJ835" s="121"/>
      <c r="AK835" s="121"/>
      <c r="AL835" s="121"/>
      <c r="AM835" s="121"/>
      <c r="AN835" s="121"/>
      <c r="AO835" s="121"/>
    </row>
    <row r="836" spans="1:41" ht="12.75" customHeight="1" x14ac:dyDescent="0.2">
      <c r="A836" s="121"/>
      <c r="B836" s="121"/>
      <c r="C836" s="121"/>
      <c r="D836" s="121"/>
      <c r="E836" s="121"/>
      <c r="F836" s="121"/>
      <c r="G836" s="121"/>
      <c r="H836" s="121"/>
      <c r="I836" s="121"/>
      <c r="J836" s="121"/>
      <c r="K836" s="121"/>
      <c r="L836" s="121"/>
      <c r="M836" s="121"/>
      <c r="N836" s="121"/>
      <c r="O836" s="121"/>
      <c r="P836" s="121"/>
      <c r="Q836" s="121"/>
      <c r="R836" s="121"/>
      <c r="S836" s="121"/>
      <c r="T836" s="121"/>
      <c r="U836" s="121"/>
      <c r="V836" s="121"/>
      <c r="W836" s="121"/>
      <c r="X836" s="121"/>
      <c r="Y836" s="121"/>
      <c r="Z836" s="121"/>
      <c r="AA836" s="121"/>
      <c r="AB836" s="121"/>
      <c r="AC836" s="121"/>
      <c r="AD836" s="121"/>
      <c r="AE836" s="121"/>
      <c r="AF836" s="121"/>
      <c r="AG836" s="121"/>
      <c r="AH836" s="121"/>
      <c r="AI836" s="121"/>
      <c r="AJ836" s="121"/>
      <c r="AK836" s="121"/>
      <c r="AL836" s="121"/>
      <c r="AM836" s="121"/>
      <c r="AN836" s="121"/>
      <c r="AO836" s="121"/>
    </row>
    <row r="837" spans="1:41" ht="12.75" customHeight="1" x14ac:dyDescent="0.2">
      <c r="A837" s="121"/>
      <c r="B837" s="121"/>
      <c r="C837" s="121"/>
      <c r="D837" s="121"/>
      <c r="E837" s="121"/>
      <c r="F837" s="121"/>
      <c r="G837" s="121"/>
      <c r="H837" s="121"/>
      <c r="I837" s="121"/>
      <c r="J837" s="121"/>
      <c r="K837" s="121"/>
      <c r="L837" s="121"/>
      <c r="M837" s="121"/>
      <c r="N837" s="121"/>
      <c r="O837" s="121"/>
      <c r="P837" s="121"/>
      <c r="Q837" s="121"/>
      <c r="R837" s="121"/>
      <c r="S837" s="121"/>
      <c r="T837" s="121"/>
      <c r="U837" s="121"/>
      <c r="V837" s="121"/>
      <c r="W837" s="121"/>
      <c r="X837" s="121"/>
      <c r="Y837" s="121"/>
      <c r="Z837" s="121"/>
      <c r="AA837" s="121"/>
      <c r="AB837" s="121"/>
      <c r="AC837" s="121"/>
      <c r="AD837" s="121"/>
      <c r="AE837" s="121"/>
      <c r="AF837" s="121"/>
      <c r="AG837" s="121"/>
      <c r="AH837" s="121"/>
      <c r="AI837" s="121"/>
      <c r="AJ837" s="121"/>
      <c r="AK837" s="121"/>
      <c r="AL837" s="121"/>
      <c r="AM837" s="121"/>
      <c r="AN837" s="121"/>
      <c r="AO837" s="121"/>
    </row>
    <row r="838" spans="1:41" ht="12.75" customHeight="1" x14ac:dyDescent="0.2">
      <c r="A838" s="121"/>
      <c r="B838" s="121"/>
      <c r="C838" s="121"/>
      <c r="D838" s="121"/>
      <c r="E838" s="121"/>
      <c r="F838" s="121"/>
      <c r="G838" s="121"/>
      <c r="H838" s="121"/>
      <c r="I838" s="121"/>
      <c r="J838" s="121"/>
      <c r="K838" s="121"/>
      <c r="L838" s="121"/>
      <c r="M838" s="121"/>
      <c r="N838" s="121"/>
      <c r="O838" s="121"/>
      <c r="P838" s="121"/>
      <c r="Q838" s="121"/>
      <c r="R838" s="121"/>
      <c r="S838" s="121"/>
      <c r="T838" s="121"/>
      <c r="U838" s="121"/>
      <c r="V838" s="121"/>
      <c r="W838" s="121"/>
      <c r="X838" s="121"/>
      <c r="Y838" s="121"/>
      <c r="Z838" s="121"/>
      <c r="AA838" s="121"/>
      <c r="AB838" s="121"/>
      <c r="AC838" s="121"/>
      <c r="AD838" s="121"/>
      <c r="AE838" s="121"/>
      <c r="AF838" s="121"/>
      <c r="AG838" s="121"/>
      <c r="AH838" s="121"/>
      <c r="AI838" s="121"/>
      <c r="AJ838" s="121"/>
      <c r="AK838" s="121"/>
      <c r="AL838" s="121"/>
      <c r="AM838" s="121"/>
      <c r="AN838" s="121"/>
      <c r="AO838" s="121"/>
    </row>
    <row r="839" spans="1:41" ht="12.75" customHeight="1" x14ac:dyDescent="0.2">
      <c r="A839" s="121"/>
      <c r="B839" s="121"/>
      <c r="C839" s="121"/>
      <c r="D839" s="121"/>
      <c r="E839" s="121"/>
      <c r="F839" s="121"/>
      <c r="G839" s="121"/>
      <c r="H839" s="121"/>
      <c r="I839" s="121"/>
      <c r="J839" s="121"/>
      <c r="K839" s="121"/>
      <c r="L839" s="121"/>
      <c r="M839" s="121"/>
      <c r="N839" s="121"/>
      <c r="O839" s="121"/>
      <c r="P839" s="121"/>
      <c r="Q839" s="121"/>
      <c r="R839" s="121"/>
      <c r="S839" s="121"/>
      <c r="T839" s="121"/>
      <c r="U839" s="121"/>
      <c r="V839" s="121"/>
      <c r="W839" s="121"/>
      <c r="X839" s="121"/>
      <c r="Y839" s="121"/>
      <c r="Z839" s="121"/>
      <c r="AA839" s="121"/>
      <c r="AB839" s="121"/>
      <c r="AC839" s="121"/>
      <c r="AD839" s="121"/>
      <c r="AE839" s="121"/>
      <c r="AF839" s="121"/>
      <c r="AG839" s="121"/>
      <c r="AH839" s="121"/>
      <c r="AI839" s="121"/>
      <c r="AJ839" s="121"/>
      <c r="AK839" s="121"/>
      <c r="AL839" s="121"/>
      <c r="AM839" s="121"/>
      <c r="AN839" s="121"/>
      <c r="AO839" s="121"/>
    </row>
    <row r="840" spans="1:41" ht="12.75" customHeight="1" x14ac:dyDescent="0.2">
      <c r="A840" s="121"/>
      <c r="B840" s="121"/>
      <c r="C840" s="121"/>
      <c r="D840" s="121"/>
      <c r="E840" s="121"/>
      <c r="F840" s="121"/>
      <c r="G840" s="121"/>
      <c r="H840" s="121"/>
      <c r="I840" s="121"/>
      <c r="J840" s="121"/>
      <c r="K840" s="121"/>
      <c r="L840" s="121"/>
      <c r="M840" s="121"/>
      <c r="N840" s="121"/>
      <c r="O840" s="121"/>
      <c r="P840" s="121"/>
      <c r="Q840" s="121"/>
      <c r="R840" s="121"/>
      <c r="S840" s="121"/>
      <c r="T840" s="121"/>
      <c r="U840" s="121"/>
      <c r="V840" s="121"/>
      <c r="W840" s="121"/>
      <c r="X840" s="121"/>
      <c r="Y840" s="121"/>
      <c r="Z840" s="121"/>
      <c r="AA840" s="121"/>
      <c r="AB840" s="121"/>
      <c r="AC840" s="121"/>
      <c r="AD840" s="121"/>
      <c r="AE840" s="121"/>
      <c r="AF840" s="121"/>
      <c r="AG840" s="121"/>
      <c r="AH840" s="121"/>
      <c r="AI840" s="121"/>
      <c r="AJ840" s="121"/>
      <c r="AK840" s="121"/>
      <c r="AL840" s="121"/>
      <c r="AM840" s="121"/>
      <c r="AN840" s="121"/>
      <c r="AO840" s="121"/>
    </row>
    <row r="841" spans="1:41" ht="12.75" customHeight="1" x14ac:dyDescent="0.2">
      <c r="A841" s="121"/>
      <c r="B841" s="121"/>
      <c r="C841" s="121"/>
      <c r="D841" s="121"/>
      <c r="E841" s="121"/>
      <c r="F841" s="121"/>
      <c r="G841" s="121"/>
      <c r="H841" s="121"/>
      <c r="I841" s="121"/>
      <c r="J841" s="121"/>
      <c r="K841" s="121"/>
      <c r="L841" s="121"/>
      <c r="M841" s="121"/>
      <c r="N841" s="121"/>
      <c r="O841" s="121"/>
      <c r="P841" s="121"/>
      <c r="Q841" s="121"/>
      <c r="R841" s="121"/>
      <c r="S841" s="121"/>
      <c r="T841" s="121"/>
      <c r="U841" s="121"/>
      <c r="V841" s="121"/>
      <c r="W841" s="121"/>
      <c r="X841" s="121"/>
      <c r="Y841" s="121"/>
      <c r="Z841" s="121"/>
      <c r="AA841" s="121"/>
      <c r="AB841" s="121"/>
      <c r="AC841" s="121"/>
      <c r="AD841" s="121"/>
      <c r="AE841" s="121"/>
      <c r="AF841" s="121"/>
      <c r="AG841" s="121"/>
      <c r="AH841" s="121"/>
      <c r="AI841" s="121"/>
      <c r="AJ841" s="121"/>
      <c r="AK841" s="121"/>
      <c r="AL841" s="121"/>
      <c r="AM841" s="121"/>
      <c r="AN841" s="121"/>
      <c r="AO841" s="121"/>
    </row>
    <row r="842" spans="1:41" ht="12.75" customHeight="1" x14ac:dyDescent="0.2">
      <c r="A842" s="121"/>
      <c r="B842" s="121"/>
      <c r="C842" s="121"/>
      <c r="D842" s="121"/>
      <c r="E842" s="121"/>
      <c r="F842" s="121"/>
      <c r="G842" s="121"/>
      <c r="H842" s="121"/>
      <c r="I842" s="121"/>
      <c r="J842" s="121"/>
      <c r="K842" s="121"/>
      <c r="L842" s="121"/>
      <c r="M842" s="121"/>
      <c r="N842" s="121"/>
      <c r="O842" s="121"/>
      <c r="P842" s="121"/>
      <c r="Q842" s="121"/>
      <c r="R842" s="121"/>
      <c r="S842" s="121"/>
      <c r="T842" s="121"/>
      <c r="U842" s="121"/>
      <c r="V842" s="121"/>
      <c r="W842" s="121"/>
      <c r="X842" s="121"/>
      <c r="Y842" s="121"/>
      <c r="Z842" s="121"/>
      <c r="AA842" s="121"/>
      <c r="AB842" s="121"/>
      <c r="AC842" s="121"/>
      <c r="AD842" s="121"/>
      <c r="AE842" s="121"/>
      <c r="AF842" s="121"/>
      <c r="AG842" s="121"/>
      <c r="AH842" s="121"/>
      <c r="AI842" s="121"/>
      <c r="AJ842" s="121"/>
      <c r="AK842" s="121"/>
      <c r="AL842" s="121"/>
      <c r="AM842" s="121"/>
      <c r="AN842" s="121"/>
      <c r="AO842" s="121"/>
    </row>
    <row r="843" spans="1:41" ht="12.75" customHeight="1" x14ac:dyDescent="0.2">
      <c r="A843" s="121"/>
      <c r="B843" s="121"/>
      <c r="C843" s="121"/>
      <c r="D843" s="121"/>
      <c r="E843" s="121"/>
      <c r="F843" s="121"/>
      <c r="G843" s="121"/>
      <c r="H843" s="121"/>
      <c r="I843" s="121"/>
      <c r="J843" s="121"/>
      <c r="K843" s="121"/>
      <c r="L843" s="121"/>
      <c r="M843" s="121"/>
      <c r="N843" s="121"/>
      <c r="O843" s="121"/>
      <c r="P843" s="121"/>
      <c r="Q843" s="121"/>
      <c r="R843" s="121"/>
      <c r="S843" s="121"/>
      <c r="T843" s="121"/>
      <c r="U843" s="121"/>
      <c r="V843" s="121"/>
      <c r="W843" s="121"/>
      <c r="X843" s="121"/>
      <c r="Y843" s="121"/>
      <c r="Z843" s="121"/>
      <c r="AA843" s="121"/>
      <c r="AB843" s="121"/>
      <c r="AC843" s="121"/>
      <c r="AD843" s="121"/>
      <c r="AE843" s="121"/>
      <c r="AF843" s="121"/>
      <c r="AG843" s="121"/>
      <c r="AH843" s="121"/>
      <c r="AI843" s="121"/>
      <c r="AJ843" s="121"/>
      <c r="AK843" s="121"/>
      <c r="AL843" s="121"/>
      <c r="AM843" s="121"/>
      <c r="AN843" s="121"/>
      <c r="AO843" s="121"/>
    </row>
    <row r="844" spans="1:41" ht="12.75" customHeight="1" x14ac:dyDescent="0.2">
      <c r="A844" s="121"/>
      <c r="B844" s="121"/>
      <c r="C844" s="121"/>
      <c r="D844" s="121"/>
      <c r="E844" s="121"/>
      <c r="F844" s="121"/>
      <c r="G844" s="121"/>
      <c r="H844" s="121"/>
      <c r="I844" s="121"/>
      <c r="J844" s="121"/>
      <c r="K844" s="121"/>
      <c r="L844" s="121"/>
      <c r="M844" s="121"/>
      <c r="N844" s="121"/>
      <c r="O844" s="121"/>
      <c r="P844" s="121"/>
      <c r="Q844" s="121"/>
      <c r="R844" s="121"/>
      <c r="S844" s="121"/>
      <c r="T844" s="121"/>
      <c r="U844" s="121"/>
      <c r="V844" s="121"/>
      <c r="W844" s="121"/>
      <c r="X844" s="121"/>
      <c r="Y844" s="121"/>
      <c r="Z844" s="121"/>
      <c r="AA844" s="121"/>
      <c r="AB844" s="121"/>
      <c r="AC844" s="121"/>
      <c r="AD844" s="121"/>
      <c r="AE844" s="121"/>
      <c r="AF844" s="121"/>
      <c r="AG844" s="121"/>
      <c r="AH844" s="121"/>
      <c r="AI844" s="121"/>
      <c r="AJ844" s="121"/>
      <c r="AK844" s="121"/>
      <c r="AL844" s="121"/>
      <c r="AM844" s="121"/>
      <c r="AN844" s="121"/>
      <c r="AO844" s="121"/>
    </row>
    <row r="845" spans="1:41" ht="12.75" customHeight="1" x14ac:dyDescent="0.2">
      <c r="A845" s="121"/>
      <c r="B845" s="121"/>
      <c r="C845" s="121"/>
      <c r="D845" s="121"/>
      <c r="E845" s="121"/>
      <c r="F845" s="121"/>
      <c r="G845" s="121"/>
      <c r="H845" s="121"/>
      <c r="I845" s="121"/>
      <c r="J845" s="121"/>
      <c r="K845" s="121"/>
      <c r="L845" s="121"/>
      <c r="M845" s="121"/>
      <c r="N845" s="121"/>
      <c r="O845" s="121"/>
      <c r="P845" s="121"/>
      <c r="Q845" s="121"/>
      <c r="R845" s="121"/>
      <c r="S845" s="121"/>
      <c r="T845" s="121"/>
      <c r="U845" s="121"/>
      <c r="V845" s="121"/>
      <c r="W845" s="121"/>
      <c r="X845" s="121"/>
      <c r="Y845" s="121"/>
      <c r="Z845" s="121"/>
      <c r="AA845" s="121"/>
      <c r="AB845" s="121"/>
      <c r="AC845" s="121"/>
      <c r="AD845" s="121"/>
      <c r="AE845" s="121"/>
      <c r="AF845" s="121"/>
      <c r="AG845" s="121"/>
      <c r="AH845" s="121"/>
      <c r="AI845" s="121"/>
      <c r="AJ845" s="121"/>
      <c r="AK845" s="121"/>
      <c r="AL845" s="121"/>
      <c r="AM845" s="121"/>
      <c r="AN845" s="121"/>
      <c r="AO845" s="121"/>
    </row>
    <row r="846" spans="1:41" ht="12.75" customHeight="1" x14ac:dyDescent="0.2">
      <c r="A846" s="121"/>
      <c r="B846" s="121"/>
      <c r="C846" s="121"/>
      <c r="D846" s="121"/>
      <c r="E846" s="121"/>
      <c r="F846" s="121"/>
      <c r="G846" s="121"/>
      <c r="H846" s="121"/>
      <c r="I846" s="121"/>
      <c r="J846" s="121"/>
      <c r="K846" s="121"/>
      <c r="L846" s="121"/>
      <c r="M846" s="121"/>
      <c r="N846" s="121"/>
      <c r="O846" s="121"/>
      <c r="P846" s="121"/>
      <c r="Q846" s="121"/>
      <c r="R846" s="121"/>
      <c r="S846" s="121"/>
      <c r="T846" s="121"/>
      <c r="U846" s="121"/>
      <c r="V846" s="121"/>
      <c r="W846" s="121"/>
      <c r="X846" s="121"/>
      <c r="Y846" s="121"/>
      <c r="Z846" s="121"/>
      <c r="AA846" s="121"/>
      <c r="AB846" s="121"/>
      <c r="AC846" s="121"/>
      <c r="AD846" s="121"/>
      <c r="AE846" s="121"/>
      <c r="AF846" s="121"/>
      <c r="AG846" s="121"/>
      <c r="AH846" s="121"/>
      <c r="AI846" s="121"/>
      <c r="AJ846" s="121"/>
      <c r="AK846" s="121"/>
      <c r="AL846" s="121"/>
      <c r="AM846" s="121"/>
      <c r="AN846" s="121"/>
      <c r="AO846" s="121"/>
    </row>
    <row r="847" spans="1:41" ht="12.75" customHeight="1" x14ac:dyDescent="0.2">
      <c r="A847" s="121"/>
      <c r="B847" s="121"/>
      <c r="C847" s="121"/>
      <c r="D847" s="121"/>
      <c r="E847" s="121"/>
      <c r="F847" s="121"/>
      <c r="G847" s="121"/>
      <c r="H847" s="121"/>
      <c r="I847" s="121"/>
      <c r="J847" s="121"/>
      <c r="K847" s="121"/>
      <c r="L847" s="121"/>
      <c r="M847" s="121"/>
      <c r="N847" s="121"/>
      <c r="O847" s="121"/>
      <c r="P847" s="121"/>
      <c r="Q847" s="121"/>
      <c r="R847" s="121"/>
      <c r="S847" s="121"/>
      <c r="T847" s="121"/>
      <c r="U847" s="121"/>
      <c r="V847" s="121"/>
      <c r="W847" s="121"/>
      <c r="X847" s="121"/>
      <c r="Y847" s="121"/>
      <c r="Z847" s="121"/>
      <c r="AA847" s="121"/>
      <c r="AB847" s="121"/>
      <c r="AC847" s="121"/>
      <c r="AD847" s="121"/>
      <c r="AE847" s="121"/>
      <c r="AF847" s="121"/>
      <c r="AG847" s="121"/>
      <c r="AH847" s="121"/>
      <c r="AI847" s="121"/>
      <c r="AJ847" s="121"/>
      <c r="AK847" s="121"/>
      <c r="AL847" s="121"/>
      <c r="AM847" s="121"/>
      <c r="AN847" s="121"/>
      <c r="AO847" s="121"/>
    </row>
    <row r="848" spans="1:41" ht="12.75" customHeight="1" x14ac:dyDescent="0.2">
      <c r="A848" s="121"/>
      <c r="B848" s="121"/>
      <c r="C848" s="121"/>
      <c r="D848" s="121"/>
      <c r="E848" s="121"/>
      <c r="F848" s="121"/>
      <c r="G848" s="121"/>
      <c r="H848" s="121"/>
      <c r="I848" s="121"/>
      <c r="J848" s="121"/>
      <c r="K848" s="121"/>
      <c r="L848" s="121"/>
      <c r="M848" s="121"/>
      <c r="N848" s="121"/>
      <c r="O848" s="121"/>
      <c r="P848" s="121"/>
      <c r="Q848" s="121"/>
      <c r="R848" s="121"/>
      <c r="S848" s="121"/>
      <c r="T848" s="121"/>
      <c r="U848" s="121"/>
      <c r="V848" s="121"/>
      <c r="W848" s="121"/>
      <c r="X848" s="121"/>
      <c r="Y848" s="121"/>
      <c r="Z848" s="121"/>
      <c r="AA848" s="121"/>
      <c r="AB848" s="121"/>
      <c r="AC848" s="121"/>
      <c r="AD848" s="121"/>
      <c r="AE848" s="121"/>
      <c r="AF848" s="121"/>
      <c r="AG848" s="121"/>
      <c r="AH848" s="121"/>
      <c r="AI848" s="121"/>
      <c r="AJ848" s="121"/>
      <c r="AK848" s="121"/>
      <c r="AL848" s="121"/>
      <c r="AM848" s="121"/>
      <c r="AN848" s="121"/>
      <c r="AO848" s="121"/>
    </row>
    <row r="849" spans="1:41" ht="12.75" customHeight="1" x14ac:dyDescent="0.2">
      <c r="A849" s="121"/>
      <c r="B849" s="121"/>
      <c r="C849" s="121"/>
      <c r="D849" s="121"/>
      <c r="E849" s="121"/>
      <c r="F849" s="121"/>
      <c r="G849" s="121"/>
      <c r="H849" s="121"/>
      <c r="I849" s="121"/>
      <c r="J849" s="121"/>
      <c r="K849" s="121"/>
      <c r="L849" s="121"/>
      <c r="M849" s="121"/>
      <c r="N849" s="121"/>
      <c r="O849" s="121"/>
      <c r="P849" s="121"/>
      <c r="Q849" s="121"/>
      <c r="R849" s="121"/>
      <c r="S849" s="121"/>
      <c r="T849" s="121"/>
      <c r="U849" s="121"/>
      <c r="V849" s="121"/>
      <c r="W849" s="121"/>
      <c r="X849" s="121"/>
      <c r="Y849" s="121"/>
      <c r="Z849" s="121"/>
      <c r="AA849" s="121"/>
      <c r="AB849" s="121"/>
      <c r="AC849" s="121"/>
      <c r="AD849" s="121"/>
      <c r="AE849" s="121"/>
      <c r="AF849" s="121"/>
      <c r="AG849" s="121"/>
      <c r="AH849" s="121"/>
      <c r="AI849" s="121"/>
      <c r="AJ849" s="121"/>
      <c r="AK849" s="121"/>
      <c r="AL849" s="121"/>
      <c r="AM849" s="121"/>
      <c r="AN849" s="121"/>
      <c r="AO849" s="121"/>
    </row>
    <row r="850" spans="1:41" ht="12.75" customHeight="1" x14ac:dyDescent="0.2">
      <c r="A850" s="121"/>
      <c r="B850" s="121"/>
      <c r="C850" s="121"/>
      <c r="D850" s="121"/>
      <c r="E850" s="121"/>
      <c r="F850" s="121"/>
      <c r="G850" s="121"/>
      <c r="H850" s="121"/>
      <c r="I850" s="121"/>
      <c r="J850" s="121"/>
      <c r="K850" s="121"/>
      <c r="L850" s="121"/>
      <c r="M850" s="121"/>
      <c r="N850" s="121"/>
      <c r="O850" s="121"/>
      <c r="P850" s="121"/>
      <c r="Q850" s="121"/>
      <c r="R850" s="121"/>
      <c r="S850" s="121"/>
      <c r="T850" s="121"/>
      <c r="U850" s="121"/>
      <c r="V850" s="121"/>
      <c r="W850" s="121"/>
      <c r="X850" s="121"/>
      <c r="Y850" s="121"/>
      <c r="Z850" s="121"/>
      <c r="AA850" s="121"/>
      <c r="AB850" s="121"/>
      <c r="AC850" s="121"/>
      <c r="AD850" s="121"/>
      <c r="AE850" s="121"/>
      <c r="AF850" s="121"/>
      <c r="AG850" s="121"/>
      <c r="AH850" s="121"/>
      <c r="AI850" s="121"/>
      <c r="AJ850" s="121"/>
      <c r="AK850" s="121"/>
      <c r="AL850" s="121"/>
      <c r="AM850" s="121"/>
      <c r="AN850" s="121"/>
      <c r="AO850" s="121"/>
    </row>
    <row r="851" spans="1:41" ht="12.75" customHeight="1" x14ac:dyDescent="0.2">
      <c r="A851" s="121"/>
      <c r="B851" s="121"/>
      <c r="C851" s="121"/>
      <c r="D851" s="121"/>
      <c r="E851" s="121"/>
      <c r="F851" s="121"/>
      <c r="G851" s="121"/>
      <c r="H851" s="121"/>
      <c r="I851" s="121"/>
      <c r="J851" s="121"/>
      <c r="K851" s="121"/>
      <c r="L851" s="121"/>
      <c r="M851" s="121"/>
      <c r="N851" s="121"/>
      <c r="O851" s="121"/>
      <c r="P851" s="121"/>
      <c r="Q851" s="121"/>
      <c r="R851" s="121"/>
      <c r="S851" s="121"/>
      <c r="T851" s="121"/>
      <c r="U851" s="121"/>
      <c r="V851" s="121"/>
      <c r="W851" s="121"/>
      <c r="X851" s="121"/>
      <c r="Y851" s="121"/>
      <c r="Z851" s="121"/>
      <c r="AA851" s="121"/>
      <c r="AB851" s="121"/>
      <c r="AC851" s="121"/>
      <c r="AD851" s="121"/>
      <c r="AE851" s="121"/>
      <c r="AF851" s="121"/>
      <c r="AG851" s="121"/>
      <c r="AH851" s="121"/>
      <c r="AI851" s="121"/>
      <c r="AJ851" s="121"/>
      <c r="AK851" s="121"/>
      <c r="AL851" s="121"/>
      <c r="AM851" s="121"/>
      <c r="AN851" s="121"/>
      <c r="AO851" s="121"/>
    </row>
    <row r="852" spans="1:41" ht="12.75" customHeight="1" x14ac:dyDescent="0.2">
      <c r="A852" s="121"/>
      <c r="B852" s="121"/>
      <c r="C852" s="121"/>
      <c r="D852" s="121"/>
      <c r="E852" s="121"/>
      <c r="F852" s="121"/>
      <c r="G852" s="121"/>
      <c r="H852" s="121"/>
      <c r="I852" s="121"/>
      <c r="J852" s="121"/>
      <c r="K852" s="121"/>
      <c r="L852" s="121"/>
      <c r="M852" s="121"/>
      <c r="N852" s="121"/>
      <c r="O852" s="121"/>
      <c r="P852" s="121"/>
      <c r="Q852" s="121"/>
      <c r="R852" s="121"/>
      <c r="S852" s="121"/>
      <c r="T852" s="121"/>
      <c r="U852" s="121"/>
      <c r="V852" s="121"/>
      <c r="W852" s="121"/>
      <c r="X852" s="121"/>
      <c r="Y852" s="121"/>
      <c r="Z852" s="121"/>
      <c r="AA852" s="121"/>
      <c r="AB852" s="121"/>
      <c r="AC852" s="121"/>
      <c r="AD852" s="121"/>
      <c r="AE852" s="121"/>
      <c r="AF852" s="121"/>
      <c r="AG852" s="121"/>
      <c r="AH852" s="121"/>
      <c r="AI852" s="121"/>
      <c r="AJ852" s="121"/>
      <c r="AK852" s="121"/>
      <c r="AL852" s="121"/>
      <c r="AM852" s="121"/>
      <c r="AN852" s="121"/>
      <c r="AO852" s="121"/>
    </row>
    <row r="853" spans="1:41" ht="12.75" customHeight="1" x14ac:dyDescent="0.2">
      <c r="A853" s="121"/>
      <c r="B853" s="121"/>
      <c r="C853" s="121"/>
      <c r="D853" s="121"/>
      <c r="E853" s="121"/>
      <c r="F853" s="121"/>
      <c r="G853" s="121"/>
      <c r="H853" s="121"/>
      <c r="I853" s="121"/>
      <c r="J853" s="121"/>
      <c r="K853" s="121"/>
      <c r="L853" s="121"/>
      <c r="M853" s="121"/>
      <c r="N853" s="121"/>
      <c r="O853" s="121"/>
      <c r="P853" s="121"/>
      <c r="Q853" s="121"/>
      <c r="R853" s="121"/>
      <c r="S853" s="121"/>
      <c r="T853" s="121"/>
      <c r="U853" s="121"/>
      <c r="V853" s="121"/>
      <c r="W853" s="121"/>
      <c r="X853" s="121"/>
      <c r="Y853" s="121"/>
      <c r="Z853" s="121"/>
      <c r="AA853" s="121"/>
      <c r="AB853" s="121"/>
      <c r="AC853" s="121"/>
      <c r="AD853" s="121"/>
      <c r="AE853" s="121"/>
      <c r="AF853" s="121"/>
      <c r="AG853" s="121"/>
      <c r="AH853" s="121"/>
      <c r="AI853" s="121"/>
      <c r="AJ853" s="121"/>
      <c r="AK853" s="121"/>
      <c r="AL853" s="121"/>
      <c r="AM853" s="121"/>
      <c r="AN853" s="121"/>
      <c r="AO853" s="121"/>
    </row>
    <row r="854" spans="1:41" ht="12.75" customHeight="1" x14ac:dyDescent="0.2">
      <c r="A854" s="121"/>
      <c r="B854" s="121"/>
      <c r="C854" s="121"/>
      <c r="D854" s="121"/>
      <c r="E854" s="121"/>
      <c r="F854" s="121"/>
      <c r="G854" s="121"/>
      <c r="H854" s="121"/>
      <c r="I854" s="121"/>
      <c r="J854" s="121"/>
      <c r="K854" s="121"/>
      <c r="L854" s="121"/>
      <c r="M854" s="121"/>
      <c r="N854" s="121"/>
      <c r="O854" s="121"/>
      <c r="P854" s="121"/>
      <c r="Q854" s="121"/>
      <c r="R854" s="121"/>
      <c r="S854" s="121"/>
      <c r="T854" s="121"/>
      <c r="U854" s="121"/>
      <c r="V854" s="121"/>
      <c r="W854" s="121"/>
      <c r="X854" s="121"/>
      <c r="Y854" s="121"/>
      <c r="Z854" s="121"/>
      <c r="AA854" s="121"/>
      <c r="AB854" s="121"/>
      <c r="AC854" s="121"/>
      <c r="AD854" s="121"/>
      <c r="AE854" s="121"/>
      <c r="AF854" s="121"/>
      <c r="AG854" s="121"/>
      <c r="AH854" s="121"/>
      <c r="AI854" s="121"/>
      <c r="AJ854" s="121"/>
      <c r="AK854" s="121"/>
      <c r="AL854" s="121"/>
      <c r="AM854" s="121"/>
      <c r="AN854" s="121"/>
      <c r="AO854" s="121"/>
    </row>
    <row r="855" spans="1:41" ht="12.75" customHeight="1" x14ac:dyDescent="0.2">
      <c r="A855" s="121"/>
      <c r="B855" s="121"/>
      <c r="C855" s="121"/>
      <c r="D855" s="121"/>
      <c r="E855" s="121"/>
      <c r="F855" s="121"/>
      <c r="G855" s="121"/>
      <c r="H855" s="121"/>
      <c r="I855" s="121"/>
      <c r="J855" s="121"/>
      <c r="K855" s="121"/>
      <c r="L855" s="121"/>
      <c r="M855" s="121"/>
      <c r="N855" s="121"/>
      <c r="O855" s="121"/>
      <c r="P855" s="121"/>
      <c r="Q855" s="121"/>
      <c r="R855" s="121"/>
      <c r="S855" s="121"/>
      <c r="T855" s="121"/>
      <c r="U855" s="121"/>
      <c r="V855" s="121"/>
      <c r="W855" s="121"/>
      <c r="X855" s="121"/>
      <c r="Y855" s="121"/>
      <c r="Z855" s="121"/>
      <c r="AA855" s="121"/>
      <c r="AB855" s="121"/>
      <c r="AC855" s="121"/>
      <c r="AD855" s="121"/>
      <c r="AE855" s="121"/>
      <c r="AF855" s="121"/>
      <c r="AG855" s="121"/>
      <c r="AH855" s="121"/>
      <c r="AI855" s="121"/>
      <c r="AJ855" s="121"/>
      <c r="AK855" s="121"/>
      <c r="AL855" s="121"/>
      <c r="AM855" s="121"/>
      <c r="AN855" s="121"/>
      <c r="AO855" s="121"/>
    </row>
    <row r="856" spans="1:41" ht="12.75" customHeight="1" x14ac:dyDescent="0.2">
      <c r="A856" s="121"/>
      <c r="B856" s="121"/>
      <c r="C856" s="121"/>
      <c r="D856" s="121"/>
      <c r="E856" s="121"/>
      <c r="F856" s="121"/>
      <c r="G856" s="121"/>
      <c r="H856" s="121"/>
      <c r="I856" s="121"/>
      <c r="J856" s="121"/>
      <c r="K856" s="121"/>
      <c r="L856" s="121"/>
      <c r="M856" s="121"/>
      <c r="N856" s="121"/>
      <c r="O856" s="121"/>
      <c r="P856" s="121"/>
      <c r="Q856" s="121"/>
      <c r="R856" s="121"/>
      <c r="S856" s="121"/>
      <c r="T856" s="121"/>
      <c r="U856" s="121"/>
      <c r="V856" s="121"/>
      <c r="W856" s="121"/>
      <c r="X856" s="121"/>
      <c r="Y856" s="121"/>
      <c r="Z856" s="121"/>
      <c r="AA856" s="121"/>
      <c r="AB856" s="121"/>
      <c r="AC856" s="121"/>
      <c r="AD856" s="121"/>
      <c r="AE856" s="121"/>
      <c r="AF856" s="121"/>
      <c r="AG856" s="121"/>
      <c r="AH856" s="121"/>
      <c r="AI856" s="121"/>
      <c r="AJ856" s="121"/>
      <c r="AK856" s="121"/>
      <c r="AL856" s="121"/>
      <c r="AM856" s="121"/>
      <c r="AN856" s="121"/>
      <c r="AO856" s="121"/>
    </row>
    <row r="857" spans="1:41" ht="12.75" customHeight="1" x14ac:dyDescent="0.2">
      <c r="A857" s="121"/>
      <c r="B857" s="121"/>
      <c r="C857" s="121"/>
      <c r="D857" s="121"/>
      <c r="E857" s="121"/>
      <c r="F857" s="121"/>
      <c r="G857" s="121"/>
      <c r="H857" s="121"/>
      <c r="I857" s="121"/>
      <c r="J857" s="121"/>
      <c r="K857" s="121"/>
      <c r="L857" s="121"/>
      <c r="M857" s="121"/>
      <c r="N857" s="121"/>
      <c r="O857" s="121"/>
      <c r="P857" s="121"/>
      <c r="Q857" s="121"/>
      <c r="R857" s="121"/>
      <c r="S857" s="121"/>
      <c r="T857" s="121"/>
      <c r="U857" s="121"/>
      <c r="V857" s="121"/>
      <c r="W857" s="121"/>
      <c r="X857" s="121"/>
      <c r="Y857" s="121"/>
      <c r="Z857" s="121"/>
      <c r="AA857" s="121"/>
      <c r="AB857" s="121"/>
      <c r="AC857" s="121"/>
      <c r="AD857" s="121"/>
      <c r="AE857" s="121"/>
      <c r="AF857" s="121"/>
      <c r="AG857" s="121"/>
      <c r="AH857" s="121"/>
      <c r="AI857" s="121"/>
      <c r="AJ857" s="121"/>
      <c r="AK857" s="121"/>
      <c r="AL857" s="121"/>
      <c r="AM857" s="121"/>
      <c r="AN857" s="121"/>
      <c r="AO857" s="121"/>
    </row>
    <row r="858" spans="1:41" ht="12.75" customHeight="1" x14ac:dyDescent="0.2">
      <c r="A858" s="121"/>
      <c r="B858" s="121"/>
      <c r="C858" s="121"/>
      <c r="D858" s="121"/>
      <c r="E858" s="121"/>
      <c r="F858" s="121"/>
      <c r="G858" s="121"/>
      <c r="H858" s="121"/>
      <c r="I858" s="121"/>
      <c r="J858" s="121"/>
      <c r="K858" s="121"/>
      <c r="L858" s="121"/>
      <c r="M858" s="121"/>
      <c r="N858" s="121"/>
      <c r="O858" s="121"/>
      <c r="P858" s="121"/>
      <c r="Q858" s="121"/>
      <c r="R858" s="121"/>
      <c r="S858" s="121"/>
      <c r="T858" s="121"/>
      <c r="U858" s="121"/>
      <c r="V858" s="121"/>
      <c r="W858" s="121"/>
      <c r="X858" s="121"/>
      <c r="Y858" s="121"/>
      <c r="Z858" s="121"/>
      <c r="AA858" s="121"/>
      <c r="AB858" s="121"/>
      <c r="AC858" s="121"/>
      <c r="AD858" s="121"/>
      <c r="AE858" s="121"/>
      <c r="AF858" s="121"/>
      <c r="AG858" s="121"/>
      <c r="AH858" s="121"/>
      <c r="AI858" s="121"/>
      <c r="AJ858" s="121"/>
      <c r="AK858" s="121"/>
      <c r="AL858" s="121"/>
      <c r="AM858" s="121"/>
      <c r="AN858" s="121"/>
      <c r="AO858" s="121"/>
    </row>
    <row r="859" spans="1:41" ht="12.75" customHeight="1" x14ac:dyDescent="0.2">
      <c r="A859" s="121"/>
      <c r="B859" s="121"/>
      <c r="C859" s="121"/>
      <c r="D859" s="121"/>
      <c r="E859" s="121"/>
      <c r="F859" s="121"/>
      <c r="G859" s="121"/>
      <c r="H859" s="121"/>
      <c r="I859" s="121"/>
      <c r="J859" s="121"/>
      <c r="K859" s="121"/>
      <c r="L859" s="121"/>
      <c r="M859" s="121"/>
      <c r="N859" s="121"/>
      <c r="O859" s="121"/>
      <c r="P859" s="121"/>
      <c r="Q859" s="121"/>
      <c r="R859" s="121"/>
      <c r="S859" s="121"/>
      <c r="T859" s="121"/>
      <c r="U859" s="121"/>
      <c r="V859" s="121"/>
      <c r="W859" s="121"/>
      <c r="X859" s="121"/>
      <c r="Y859" s="121"/>
      <c r="Z859" s="121"/>
      <c r="AA859" s="121"/>
      <c r="AB859" s="121"/>
      <c r="AC859" s="121"/>
      <c r="AD859" s="121"/>
      <c r="AE859" s="121"/>
      <c r="AF859" s="121"/>
      <c r="AG859" s="121"/>
      <c r="AH859" s="121"/>
      <c r="AI859" s="121"/>
      <c r="AJ859" s="121"/>
      <c r="AK859" s="121"/>
      <c r="AL859" s="121"/>
      <c r="AM859" s="121"/>
      <c r="AN859" s="121"/>
      <c r="AO859" s="121"/>
    </row>
    <row r="860" spans="1:41" ht="12.75" customHeight="1" x14ac:dyDescent="0.2">
      <c r="A860" s="121"/>
      <c r="B860" s="121"/>
      <c r="C860" s="121"/>
      <c r="D860" s="121"/>
      <c r="E860" s="121"/>
      <c r="F860" s="121"/>
      <c r="G860" s="121"/>
      <c r="H860" s="121"/>
      <c r="I860" s="121"/>
      <c r="J860" s="121"/>
      <c r="K860" s="121"/>
      <c r="L860" s="121"/>
      <c r="M860" s="121"/>
      <c r="N860" s="121"/>
      <c r="O860" s="121"/>
      <c r="P860" s="121"/>
      <c r="Q860" s="121"/>
      <c r="R860" s="121"/>
      <c r="S860" s="121"/>
      <c r="T860" s="121"/>
      <c r="U860" s="121"/>
      <c r="V860" s="121"/>
      <c r="W860" s="121"/>
      <c r="X860" s="121"/>
      <c r="Y860" s="121"/>
      <c r="Z860" s="121"/>
      <c r="AA860" s="121"/>
      <c r="AB860" s="121"/>
      <c r="AC860" s="121"/>
      <c r="AD860" s="121"/>
      <c r="AE860" s="121"/>
      <c r="AF860" s="121"/>
      <c r="AG860" s="121"/>
      <c r="AH860" s="121"/>
      <c r="AI860" s="121"/>
      <c r="AJ860" s="121"/>
      <c r="AK860" s="121"/>
      <c r="AL860" s="121"/>
      <c r="AM860" s="121"/>
      <c r="AN860" s="121"/>
      <c r="AO860" s="121"/>
    </row>
    <row r="861" spans="1:41" ht="12.75" customHeight="1" x14ac:dyDescent="0.2">
      <c r="A861" s="121"/>
      <c r="B861" s="121"/>
      <c r="C861" s="121"/>
      <c r="D861" s="121"/>
      <c r="E861" s="121"/>
      <c r="F861" s="121"/>
      <c r="G861" s="121"/>
      <c r="H861" s="121"/>
      <c r="I861" s="121"/>
      <c r="J861" s="121"/>
      <c r="K861" s="121"/>
      <c r="L861" s="121"/>
      <c r="M861" s="121"/>
      <c r="N861" s="121"/>
      <c r="O861" s="121"/>
      <c r="P861" s="121"/>
      <c r="Q861" s="121"/>
      <c r="R861" s="121"/>
      <c r="S861" s="121"/>
      <c r="T861" s="121"/>
      <c r="U861" s="121"/>
      <c r="V861" s="121"/>
      <c r="W861" s="121"/>
      <c r="X861" s="121"/>
      <c r="Y861" s="121"/>
      <c r="Z861" s="121"/>
      <c r="AA861" s="121"/>
      <c r="AB861" s="121"/>
      <c r="AC861" s="121"/>
      <c r="AD861" s="121"/>
      <c r="AE861" s="121"/>
      <c r="AF861" s="121"/>
      <c r="AG861" s="121"/>
      <c r="AH861" s="121"/>
      <c r="AI861" s="121"/>
      <c r="AJ861" s="121"/>
      <c r="AK861" s="121"/>
      <c r="AL861" s="121"/>
      <c r="AM861" s="121"/>
      <c r="AN861" s="121"/>
      <c r="AO861" s="121"/>
    </row>
    <row r="862" spans="1:41" ht="12.75" customHeight="1" x14ac:dyDescent="0.2">
      <c r="A862" s="121"/>
      <c r="B862" s="121"/>
      <c r="C862" s="121"/>
      <c r="D862" s="121"/>
      <c r="E862" s="121"/>
      <c r="F862" s="121"/>
      <c r="G862" s="121"/>
      <c r="H862" s="121"/>
      <c r="I862" s="121"/>
      <c r="J862" s="121"/>
      <c r="K862" s="121"/>
      <c r="L862" s="121"/>
      <c r="M862" s="121"/>
      <c r="N862" s="121"/>
      <c r="O862" s="121"/>
      <c r="P862" s="121"/>
      <c r="Q862" s="121"/>
      <c r="R862" s="121"/>
      <c r="S862" s="121"/>
      <c r="T862" s="121"/>
      <c r="U862" s="121"/>
      <c r="V862" s="121"/>
      <c r="W862" s="121"/>
      <c r="X862" s="121"/>
      <c r="Y862" s="121"/>
      <c r="Z862" s="121"/>
      <c r="AA862" s="121"/>
      <c r="AB862" s="121"/>
      <c r="AC862" s="121"/>
      <c r="AD862" s="121"/>
      <c r="AE862" s="121"/>
      <c r="AF862" s="121"/>
      <c r="AG862" s="121"/>
      <c r="AH862" s="121"/>
      <c r="AI862" s="121"/>
      <c r="AJ862" s="121"/>
      <c r="AK862" s="121"/>
      <c r="AL862" s="121"/>
      <c r="AM862" s="121"/>
      <c r="AN862" s="121"/>
      <c r="AO862" s="121"/>
    </row>
    <row r="863" spans="1:41" ht="12.75" customHeight="1" x14ac:dyDescent="0.2">
      <c r="A863" s="121"/>
      <c r="B863" s="121"/>
      <c r="C863" s="121"/>
      <c r="D863" s="121"/>
      <c r="E863" s="121"/>
      <c r="F863" s="121"/>
      <c r="G863" s="121"/>
      <c r="H863" s="121"/>
      <c r="I863" s="121"/>
      <c r="J863" s="121"/>
      <c r="K863" s="121"/>
      <c r="L863" s="121"/>
      <c r="M863" s="121"/>
      <c r="N863" s="121"/>
      <c r="O863" s="121"/>
      <c r="P863" s="121"/>
      <c r="Q863" s="121"/>
      <c r="R863" s="121"/>
      <c r="S863" s="121"/>
      <c r="T863" s="121"/>
      <c r="U863" s="121"/>
      <c r="V863" s="121"/>
      <c r="W863" s="121"/>
      <c r="X863" s="121"/>
      <c r="Y863" s="121"/>
      <c r="Z863" s="121"/>
      <c r="AA863" s="121"/>
      <c r="AB863" s="121"/>
      <c r="AC863" s="121"/>
      <c r="AD863" s="121"/>
      <c r="AE863" s="121"/>
      <c r="AF863" s="121"/>
      <c r="AG863" s="121"/>
      <c r="AH863" s="121"/>
      <c r="AI863" s="121"/>
      <c r="AJ863" s="121"/>
      <c r="AK863" s="121"/>
      <c r="AL863" s="121"/>
      <c r="AM863" s="121"/>
      <c r="AN863" s="121"/>
      <c r="AO863" s="121"/>
    </row>
    <row r="864" spans="1:41" ht="12.75" customHeight="1" x14ac:dyDescent="0.2">
      <c r="A864" s="121"/>
      <c r="B864" s="121"/>
      <c r="C864" s="121"/>
      <c r="D864" s="121"/>
      <c r="E864" s="121"/>
      <c r="F864" s="121"/>
      <c r="G864" s="121"/>
      <c r="H864" s="121"/>
      <c r="I864" s="121"/>
      <c r="J864" s="121"/>
      <c r="K864" s="121"/>
      <c r="L864" s="121"/>
      <c r="M864" s="121"/>
      <c r="N864" s="121"/>
      <c r="O864" s="121"/>
      <c r="P864" s="121"/>
      <c r="Q864" s="121"/>
      <c r="R864" s="121"/>
      <c r="S864" s="121"/>
      <c r="T864" s="121"/>
      <c r="U864" s="121"/>
      <c r="V864" s="121"/>
      <c r="W864" s="121"/>
      <c r="X864" s="121"/>
      <c r="Y864" s="121"/>
      <c r="Z864" s="121"/>
      <c r="AA864" s="121"/>
      <c r="AB864" s="121"/>
      <c r="AC864" s="121"/>
      <c r="AD864" s="121"/>
      <c r="AE864" s="121"/>
      <c r="AF864" s="121"/>
      <c r="AG864" s="121"/>
      <c r="AH864" s="121"/>
      <c r="AI864" s="121"/>
      <c r="AJ864" s="121"/>
      <c r="AK864" s="121"/>
      <c r="AL864" s="121"/>
      <c r="AM864" s="121"/>
      <c r="AN864" s="121"/>
      <c r="AO864" s="121"/>
    </row>
    <row r="865" spans="1:41" ht="12.75" customHeight="1" x14ac:dyDescent="0.2">
      <c r="A865" s="121"/>
      <c r="B865" s="121"/>
      <c r="C865" s="121"/>
      <c r="D865" s="121"/>
      <c r="E865" s="121"/>
      <c r="F865" s="121"/>
      <c r="G865" s="121"/>
      <c r="H865" s="121"/>
      <c r="I865" s="121"/>
      <c r="J865" s="121"/>
      <c r="K865" s="121"/>
      <c r="L865" s="121"/>
      <c r="M865" s="121"/>
      <c r="N865" s="121"/>
      <c r="O865" s="121"/>
      <c r="P865" s="121"/>
      <c r="Q865" s="121"/>
      <c r="R865" s="121"/>
      <c r="S865" s="121"/>
      <c r="T865" s="121"/>
      <c r="U865" s="121"/>
      <c r="V865" s="121"/>
      <c r="W865" s="121"/>
      <c r="X865" s="121"/>
      <c r="Y865" s="121"/>
      <c r="Z865" s="121"/>
      <c r="AA865" s="121"/>
      <c r="AB865" s="121"/>
      <c r="AC865" s="121"/>
      <c r="AD865" s="121"/>
      <c r="AE865" s="121"/>
      <c r="AF865" s="121"/>
      <c r="AG865" s="121"/>
      <c r="AH865" s="121"/>
      <c r="AI865" s="121"/>
      <c r="AJ865" s="121"/>
      <c r="AK865" s="121"/>
      <c r="AL865" s="121"/>
      <c r="AM865" s="121"/>
      <c r="AN865" s="121"/>
      <c r="AO865" s="121"/>
    </row>
    <row r="866" spans="1:41" ht="12.75" customHeight="1" x14ac:dyDescent="0.2">
      <c r="A866" s="121"/>
      <c r="B866" s="121"/>
      <c r="C866" s="121"/>
      <c r="D866" s="121"/>
      <c r="E866" s="121"/>
      <c r="F866" s="121"/>
      <c r="G866" s="121"/>
      <c r="H866" s="121"/>
      <c r="I866" s="121"/>
      <c r="J866" s="121"/>
      <c r="K866" s="121"/>
      <c r="L866" s="121"/>
      <c r="M866" s="121"/>
      <c r="N866" s="121"/>
      <c r="O866" s="121"/>
      <c r="P866" s="121"/>
      <c r="Q866" s="121"/>
      <c r="R866" s="121"/>
      <c r="S866" s="121"/>
      <c r="T866" s="121"/>
      <c r="U866" s="121"/>
      <c r="V866" s="121"/>
      <c r="W866" s="121"/>
      <c r="X866" s="121"/>
      <c r="Y866" s="121"/>
      <c r="Z866" s="121"/>
      <c r="AA866" s="121"/>
      <c r="AB866" s="121"/>
      <c r="AC866" s="121"/>
      <c r="AD866" s="121"/>
      <c r="AE866" s="121"/>
      <c r="AF866" s="121"/>
      <c r="AG866" s="121"/>
      <c r="AH866" s="121"/>
      <c r="AI866" s="121"/>
      <c r="AJ866" s="121"/>
      <c r="AK866" s="121"/>
      <c r="AL866" s="121"/>
      <c r="AM866" s="121"/>
      <c r="AN866" s="121"/>
      <c r="AO866" s="121"/>
    </row>
    <row r="867" spans="1:41" ht="12.75" customHeight="1" x14ac:dyDescent="0.2">
      <c r="A867" s="121"/>
      <c r="B867" s="121"/>
      <c r="C867" s="121"/>
      <c r="D867" s="121"/>
      <c r="E867" s="121"/>
      <c r="F867" s="121"/>
      <c r="G867" s="121"/>
      <c r="H867" s="121"/>
      <c r="I867" s="121"/>
      <c r="J867" s="121"/>
      <c r="K867" s="121"/>
      <c r="L867" s="121"/>
      <c r="M867" s="121"/>
      <c r="N867" s="121"/>
      <c r="O867" s="121"/>
      <c r="P867" s="121"/>
      <c r="Q867" s="121"/>
      <c r="R867" s="121"/>
      <c r="S867" s="121"/>
      <c r="T867" s="121"/>
      <c r="U867" s="121"/>
      <c r="V867" s="121"/>
      <c r="W867" s="121"/>
      <c r="X867" s="121"/>
      <c r="Y867" s="121"/>
      <c r="Z867" s="121"/>
      <c r="AA867" s="121"/>
      <c r="AB867" s="121"/>
      <c r="AC867" s="121"/>
      <c r="AD867" s="121"/>
      <c r="AE867" s="121"/>
      <c r="AF867" s="121"/>
      <c r="AG867" s="121"/>
      <c r="AH867" s="121"/>
      <c r="AI867" s="121"/>
      <c r="AJ867" s="121"/>
      <c r="AK867" s="121"/>
      <c r="AL867" s="121"/>
      <c r="AM867" s="121"/>
      <c r="AN867" s="121"/>
      <c r="AO867" s="121"/>
    </row>
    <row r="868" spans="1:41" ht="12.75" customHeight="1" x14ac:dyDescent="0.2">
      <c r="A868" s="121"/>
      <c r="B868" s="121"/>
      <c r="C868" s="121"/>
      <c r="D868" s="121"/>
      <c r="E868" s="121"/>
      <c r="F868" s="121"/>
      <c r="G868" s="121"/>
      <c r="H868" s="121"/>
      <c r="I868" s="121"/>
      <c r="J868" s="121"/>
      <c r="K868" s="121"/>
      <c r="L868" s="121"/>
      <c r="M868" s="121"/>
      <c r="N868" s="121"/>
      <c r="O868" s="121"/>
      <c r="P868" s="121"/>
      <c r="Q868" s="121"/>
      <c r="R868" s="121"/>
      <c r="S868" s="121"/>
      <c r="T868" s="121"/>
      <c r="U868" s="121"/>
      <c r="V868" s="121"/>
      <c r="W868" s="121"/>
      <c r="X868" s="121"/>
      <c r="Y868" s="121"/>
      <c r="Z868" s="121"/>
      <c r="AA868" s="121"/>
      <c r="AB868" s="121"/>
      <c r="AC868" s="121"/>
      <c r="AD868" s="121"/>
      <c r="AE868" s="121"/>
      <c r="AF868" s="121"/>
      <c r="AG868" s="121"/>
      <c r="AH868" s="121"/>
      <c r="AI868" s="121"/>
      <c r="AJ868" s="121"/>
      <c r="AK868" s="121"/>
      <c r="AL868" s="121"/>
      <c r="AM868" s="121"/>
      <c r="AN868" s="121"/>
      <c r="AO868" s="121"/>
    </row>
    <row r="869" spans="1:41" ht="12.75" customHeight="1" x14ac:dyDescent="0.2">
      <c r="A869" s="121"/>
      <c r="B869" s="121"/>
      <c r="C869" s="121"/>
      <c r="D869" s="121"/>
      <c r="E869" s="121"/>
      <c r="F869" s="121"/>
      <c r="G869" s="121"/>
      <c r="H869" s="121"/>
      <c r="I869" s="121"/>
      <c r="J869" s="121"/>
      <c r="K869" s="121"/>
      <c r="L869" s="121"/>
      <c r="M869" s="121"/>
      <c r="N869" s="121"/>
      <c r="O869" s="121"/>
      <c r="P869" s="121"/>
      <c r="Q869" s="121"/>
      <c r="R869" s="121"/>
      <c r="S869" s="121"/>
      <c r="T869" s="121"/>
      <c r="U869" s="121"/>
      <c r="V869" s="121"/>
      <c r="W869" s="121"/>
      <c r="X869" s="121"/>
      <c r="Y869" s="121"/>
      <c r="Z869" s="121"/>
      <c r="AA869" s="121"/>
      <c r="AB869" s="121"/>
      <c r="AC869" s="121"/>
      <c r="AD869" s="121"/>
      <c r="AE869" s="121"/>
      <c r="AF869" s="121"/>
      <c r="AG869" s="121"/>
      <c r="AH869" s="121"/>
      <c r="AI869" s="121"/>
      <c r="AJ869" s="121"/>
      <c r="AK869" s="121"/>
      <c r="AL869" s="121"/>
      <c r="AM869" s="121"/>
      <c r="AN869" s="121"/>
      <c r="AO869" s="121"/>
    </row>
    <row r="870" spans="1:41" ht="12.75" customHeight="1" x14ac:dyDescent="0.2">
      <c r="A870" s="121"/>
      <c r="B870" s="121"/>
      <c r="C870" s="121"/>
      <c r="D870" s="121"/>
      <c r="E870" s="121"/>
      <c r="F870" s="121"/>
      <c r="G870" s="121"/>
      <c r="H870" s="121"/>
      <c r="I870" s="121"/>
      <c r="J870" s="121"/>
      <c r="K870" s="121"/>
      <c r="L870" s="121"/>
      <c r="M870" s="121"/>
      <c r="N870" s="121"/>
      <c r="O870" s="121"/>
      <c r="P870" s="121"/>
      <c r="Q870" s="121"/>
      <c r="R870" s="121"/>
      <c r="S870" s="121"/>
      <c r="T870" s="121"/>
      <c r="U870" s="121"/>
      <c r="V870" s="121"/>
      <c r="W870" s="121"/>
      <c r="X870" s="121"/>
      <c r="Y870" s="121"/>
      <c r="Z870" s="121"/>
      <c r="AA870" s="121"/>
      <c r="AB870" s="121"/>
      <c r="AC870" s="121"/>
      <c r="AD870" s="121"/>
      <c r="AE870" s="121"/>
      <c r="AF870" s="121"/>
      <c r="AG870" s="121"/>
      <c r="AH870" s="121"/>
      <c r="AI870" s="121"/>
      <c r="AJ870" s="121"/>
      <c r="AK870" s="121"/>
      <c r="AL870" s="121"/>
      <c r="AM870" s="121"/>
      <c r="AN870" s="121"/>
      <c r="AO870" s="121"/>
    </row>
    <row r="871" spans="1:41" ht="12.75" customHeight="1" x14ac:dyDescent="0.2">
      <c r="A871" s="121"/>
      <c r="B871" s="121"/>
      <c r="C871" s="121"/>
      <c r="D871" s="121"/>
      <c r="E871" s="121"/>
      <c r="F871" s="121"/>
      <c r="G871" s="121"/>
      <c r="H871" s="121"/>
      <c r="I871" s="121"/>
      <c r="J871" s="121"/>
      <c r="K871" s="121"/>
      <c r="L871" s="121"/>
      <c r="M871" s="121"/>
      <c r="N871" s="121"/>
      <c r="O871" s="121"/>
      <c r="P871" s="121"/>
      <c r="Q871" s="121"/>
      <c r="R871" s="121"/>
      <c r="S871" s="121"/>
      <c r="T871" s="121"/>
      <c r="U871" s="121"/>
      <c r="V871" s="121"/>
      <c r="W871" s="121"/>
      <c r="X871" s="121"/>
      <c r="Y871" s="121"/>
      <c r="Z871" s="121"/>
      <c r="AA871" s="121"/>
      <c r="AB871" s="121"/>
      <c r="AC871" s="121"/>
      <c r="AD871" s="121"/>
      <c r="AE871" s="121"/>
      <c r="AF871" s="121"/>
      <c r="AG871" s="121"/>
      <c r="AH871" s="121"/>
      <c r="AI871" s="121"/>
      <c r="AJ871" s="121"/>
      <c r="AK871" s="121"/>
      <c r="AL871" s="121"/>
      <c r="AM871" s="121"/>
      <c r="AN871" s="121"/>
      <c r="AO871" s="121"/>
    </row>
    <row r="872" spans="1:41" ht="12.75" customHeight="1" x14ac:dyDescent="0.2">
      <c r="A872" s="121"/>
      <c r="B872" s="121"/>
      <c r="C872" s="121"/>
      <c r="D872" s="121"/>
      <c r="E872" s="121"/>
      <c r="F872" s="121"/>
      <c r="G872" s="121"/>
      <c r="H872" s="121"/>
      <c r="I872" s="121"/>
      <c r="J872" s="121"/>
      <c r="K872" s="121"/>
      <c r="L872" s="121"/>
      <c r="M872" s="121"/>
      <c r="N872" s="121"/>
      <c r="O872" s="121"/>
      <c r="P872" s="121"/>
      <c r="Q872" s="121"/>
      <c r="R872" s="121"/>
      <c r="S872" s="121"/>
      <c r="T872" s="121"/>
      <c r="U872" s="121"/>
      <c r="V872" s="121"/>
      <c r="W872" s="121"/>
      <c r="X872" s="121"/>
      <c r="Y872" s="121"/>
      <c r="Z872" s="121"/>
      <c r="AA872" s="121"/>
      <c r="AB872" s="121"/>
      <c r="AC872" s="121"/>
      <c r="AD872" s="121"/>
      <c r="AE872" s="121"/>
      <c r="AF872" s="121"/>
      <c r="AG872" s="121"/>
      <c r="AH872" s="121"/>
      <c r="AI872" s="121"/>
      <c r="AJ872" s="121"/>
      <c r="AK872" s="121"/>
      <c r="AL872" s="121"/>
      <c r="AM872" s="121"/>
      <c r="AN872" s="121"/>
      <c r="AO872" s="121"/>
    </row>
    <row r="873" spans="1:41" ht="12.75" customHeight="1" x14ac:dyDescent="0.2">
      <c r="A873" s="121"/>
      <c r="B873" s="121"/>
      <c r="C873" s="121"/>
      <c r="D873" s="121"/>
      <c r="E873" s="121"/>
      <c r="F873" s="121"/>
      <c r="G873" s="121"/>
      <c r="H873" s="121"/>
      <c r="I873" s="121"/>
      <c r="J873" s="121"/>
      <c r="K873" s="121"/>
      <c r="L873" s="121"/>
      <c r="M873" s="121"/>
      <c r="N873" s="121"/>
      <c r="O873" s="121"/>
      <c r="P873" s="121"/>
      <c r="Q873" s="121"/>
      <c r="R873" s="121"/>
      <c r="S873" s="121"/>
      <c r="T873" s="121"/>
      <c r="U873" s="121"/>
      <c r="V873" s="121"/>
      <c r="W873" s="121"/>
      <c r="X873" s="121"/>
      <c r="Y873" s="121"/>
      <c r="Z873" s="121"/>
      <c r="AA873" s="121"/>
      <c r="AB873" s="121"/>
      <c r="AC873" s="121"/>
      <c r="AD873" s="121"/>
      <c r="AE873" s="121"/>
      <c r="AF873" s="121"/>
      <c r="AG873" s="121"/>
      <c r="AH873" s="121"/>
      <c r="AI873" s="121"/>
      <c r="AJ873" s="121"/>
      <c r="AK873" s="121"/>
      <c r="AL873" s="121"/>
      <c r="AM873" s="121"/>
      <c r="AN873" s="121"/>
      <c r="AO873" s="121"/>
    </row>
    <row r="874" spans="1:41" ht="12.75" customHeight="1" x14ac:dyDescent="0.2">
      <c r="A874" s="121"/>
      <c r="B874" s="121"/>
      <c r="C874" s="121"/>
      <c r="D874" s="121"/>
      <c r="E874" s="121"/>
      <c r="F874" s="121"/>
      <c r="G874" s="121"/>
      <c r="H874" s="121"/>
      <c r="I874" s="121"/>
      <c r="J874" s="121"/>
      <c r="K874" s="121"/>
      <c r="L874" s="121"/>
      <c r="M874" s="121"/>
      <c r="N874" s="121"/>
      <c r="O874" s="121"/>
      <c r="P874" s="121"/>
      <c r="Q874" s="121"/>
      <c r="R874" s="121"/>
      <c r="S874" s="121"/>
      <c r="T874" s="121"/>
      <c r="U874" s="121"/>
      <c r="V874" s="121"/>
      <c r="W874" s="121"/>
      <c r="X874" s="121"/>
      <c r="Y874" s="121"/>
      <c r="Z874" s="121"/>
      <c r="AA874" s="121"/>
      <c r="AB874" s="121"/>
      <c r="AC874" s="121"/>
      <c r="AD874" s="121"/>
      <c r="AE874" s="121"/>
      <c r="AF874" s="121"/>
      <c r="AG874" s="121"/>
      <c r="AH874" s="121"/>
      <c r="AI874" s="121"/>
      <c r="AJ874" s="121"/>
      <c r="AK874" s="121"/>
      <c r="AL874" s="121"/>
      <c r="AM874" s="121"/>
      <c r="AN874" s="121"/>
      <c r="AO874" s="121"/>
    </row>
    <row r="875" spans="1:41" ht="12.75" customHeight="1" x14ac:dyDescent="0.2">
      <c r="A875" s="121"/>
      <c r="B875" s="121"/>
      <c r="C875" s="121"/>
      <c r="D875" s="121"/>
      <c r="E875" s="121"/>
      <c r="F875" s="121"/>
      <c r="G875" s="121"/>
      <c r="H875" s="121"/>
      <c r="I875" s="121"/>
      <c r="J875" s="121"/>
      <c r="K875" s="121"/>
      <c r="L875" s="121"/>
      <c r="M875" s="121"/>
      <c r="N875" s="121"/>
      <c r="O875" s="121"/>
      <c r="P875" s="121"/>
      <c r="Q875" s="121"/>
      <c r="R875" s="121"/>
      <c r="S875" s="121"/>
      <c r="T875" s="121"/>
      <c r="U875" s="121"/>
      <c r="V875" s="121"/>
      <c r="W875" s="121"/>
      <c r="X875" s="121"/>
      <c r="Y875" s="121"/>
      <c r="Z875" s="121"/>
      <c r="AA875" s="121"/>
      <c r="AB875" s="121"/>
      <c r="AC875" s="121"/>
      <c r="AD875" s="121"/>
      <c r="AE875" s="121"/>
      <c r="AF875" s="121"/>
      <c r="AG875" s="121"/>
      <c r="AH875" s="121"/>
      <c r="AI875" s="121"/>
      <c r="AJ875" s="121"/>
      <c r="AK875" s="121"/>
      <c r="AL875" s="121"/>
      <c r="AM875" s="121"/>
      <c r="AN875" s="121"/>
      <c r="AO875" s="121"/>
    </row>
    <row r="876" spans="1:41" ht="12.75" customHeight="1" x14ac:dyDescent="0.2">
      <c r="A876" s="121"/>
      <c r="B876" s="121"/>
      <c r="C876" s="121"/>
      <c r="D876" s="121"/>
      <c r="E876" s="121"/>
      <c r="F876" s="121"/>
      <c r="G876" s="121"/>
      <c r="H876" s="121"/>
      <c r="I876" s="121"/>
      <c r="J876" s="121"/>
      <c r="K876" s="121"/>
      <c r="L876" s="121"/>
      <c r="M876" s="121"/>
      <c r="N876" s="121"/>
      <c r="O876" s="121"/>
      <c r="P876" s="121"/>
      <c r="Q876" s="121"/>
      <c r="R876" s="121"/>
      <c r="S876" s="121"/>
      <c r="T876" s="121"/>
      <c r="U876" s="121"/>
      <c r="V876" s="121"/>
      <c r="W876" s="121"/>
      <c r="X876" s="121"/>
      <c r="Y876" s="121"/>
      <c r="Z876" s="121"/>
      <c r="AA876" s="121"/>
      <c r="AB876" s="121"/>
      <c r="AC876" s="121"/>
      <c r="AD876" s="121"/>
      <c r="AE876" s="121"/>
      <c r="AF876" s="121"/>
      <c r="AG876" s="121"/>
      <c r="AH876" s="121"/>
      <c r="AI876" s="121"/>
      <c r="AJ876" s="121"/>
      <c r="AK876" s="121"/>
      <c r="AL876" s="121"/>
      <c r="AM876" s="121"/>
      <c r="AN876" s="121"/>
      <c r="AO876" s="121"/>
    </row>
    <row r="877" spans="1:41" ht="12.75" customHeight="1" x14ac:dyDescent="0.2">
      <c r="A877" s="121"/>
      <c r="B877" s="121"/>
      <c r="C877" s="121"/>
      <c r="D877" s="121"/>
      <c r="E877" s="121"/>
      <c r="F877" s="121"/>
      <c r="G877" s="121"/>
      <c r="H877" s="121"/>
      <c r="I877" s="121"/>
      <c r="J877" s="121"/>
      <c r="K877" s="121"/>
      <c r="L877" s="121"/>
      <c r="M877" s="121"/>
      <c r="N877" s="121"/>
      <c r="O877" s="121"/>
      <c r="P877" s="121"/>
      <c r="Q877" s="121"/>
      <c r="R877" s="121"/>
      <c r="S877" s="121"/>
      <c r="T877" s="121"/>
      <c r="U877" s="121"/>
      <c r="V877" s="121"/>
      <c r="W877" s="121"/>
      <c r="X877" s="121"/>
      <c r="Y877" s="121"/>
      <c r="Z877" s="121"/>
      <c r="AA877" s="121"/>
      <c r="AB877" s="121"/>
      <c r="AC877" s="121"/>
      <c r="AD877" s="121"/>
      <c r="AE877" s="121"/>
      <c r="AF877" s="121"/>
      <c r="AG877" s="121"/>
      <c r="AH877" s="121"/>
      <c r="AI877" s="121"/>
      <c r="AJ877" s="121"/>
      <c r="AK877" s="121"/>
      <c r="AL877" s="121"/>
      <c r="AM877" s="121"/>
      <c r="AN877" s="121"/>
      <c r="AO877" s="121"/>
    </row>
    <row r="878" spans="1:41" ht="12.75" customHeight="1" x14ac:dyDescent="0.2">
      <c r="A878" s="121"/>
      <c r="B878" s="121"/>
      <c r="C878" s="121"/>
      <c r="D878" s="121"/>
      <c r="E878" s="121"/>
      <c r="F878" s="121"/>
      <c r="G878" s="121"/>
      <c r="H878" s="121"/>
      <c r="I878" s="121"/>
      <c r="J878" s="121"/>
      <c r="K878" s="121"/>
      <c r="L878" s="121"/>
      <c r="M878" s="121"/>
      <c r="N878" s="121"/>
      <c r="O878" s="121"/>
      <c r="P878" s="121"/>
      <c r="Q878" s="121"/>
      <c r="R878" s="121"/>
      <c r="S878" s="121"/>
      <c r="T878" s="121"/>
      <c r="U878" s="121"/>
      <c r="V878" s="121"/>
      <c r="W878" s="121"/>
      <c r="X878" s="121"/>
      <c r="Y878" s="121"/>
      <c r="Z878" s="121"/>
      <c r="AA878" s="121"/>
      <c r="AB878" s="121"/>
      <c r="AC878" s="121"/>
      <c r="AD878" s="121"/>
      <c r="AE878" s="121"/>
      <c r="AF878" s="121"/>
      <c r="AG878" s="121"/>
      <c r="AH878" s="121"/>
      <c r="AI878" s="121"/>
      <c r="AJ878" s="121"/>
      <c r="AK878" s="121"/>
      <c r="AL878" s="121"/>
      <c r="AM878" s="121"/>
      <c r="AN878" s="121"/>
      <c r="AO878" s="121"/>
    </row>
    <row r="879" spans="1:41" ht="12.75" customHeight="1" x14ac:dyDescent="0.2">
      <c r="A879" s="121"/>
      <c r="B879" s="121"/>
      <c r="C879" s="121"/>
      <c r="D879" s="121"/>
      <c r="E879" s="121"/>
      <c r="F879" s="121"/>
      <c r="G879" s="121"/>
      <c r="H879" s="121"/>
      <c r="I879" s="121"/>
      <c r="J879" s="121"/>
      <c r="K879" s="121"/>
      <c r="L879" s="121"/>
      <c r="M879" s="121"/>
      <c r="N879" s="121"/>
      <c r="O879" s="121"/>
      <c r="P879" s="121"/>
      <c r="Q879" s="121"/>
      <c r="R879" s="121"/>
      <c r="S879" s="121"/>
      <c r="T879" s="121"/>
      <c r="U879" s="121"/>
      <c r="V879" s="121"/>
      <c r="W879" s="121"/>
      <c r="X879" s="121"/>
      <c r="Y879" s="121"/>
      <c r="Z879" s="121"/>
      <c r="AA879" s="121"/>
      <c r="AB879" s="121"/>
      <c r="AC879" s="121"/>
      <c r="AD879" s="121"/>
      <c r="AE879" s="121"/>
      <c r="AF879" s="121"/>
      <c r="AG879" s="121"/>
      <c r="AH879" s="121"/>
      <c r="AI879" s="121"/>
      <c r="AJ879" s="121"/>
      <c r="AK879" s="121"/>
      <c r="AL879" s="121"/>
      <c r="AM879" s="121"/>
      <c r="AN879" s="121"/>
      <c r="AO879" s="121"/>
    </row>
    <row r="880" spans="1:41" ht="12.75" customHeight="1" x14ac:dyDescent="0.2">
      <c r="A880" s="121"/>
      <c r="B880" s="121"/>
      <c r="C880" s="121"/>
      <c r="D880" s="121"/>
      <c r="E880" s="121"/>
      <c r="F880" s="121"/>
      <c r="G880" s="121"/>
      <c r="H880" s="121"/>
      <c r="I880" s="121"/>
      <c r="J880" s="121"/>
      <c r="K880" s="121"/>
      <c r="L880" s="121"/>
      <c r="M880" s="121"/>
      <c r="N880" s="121"/>
      <c r="O880" s="121"/>
      <c r="P880" s="121"/>
      <c r="Q880" s="121"/>
      <c r="R880" s="121"/>
      <c r="S880" s="121"/>
      <c r="T880" s="121"/>
      <c r="U880" s="121"/>
      <c r="V880" s="121"/>
      <c r="W880" s="121"/>
      <c r="X880" s="121"/>
      <c r="Y880" s="121"/>
      <c r="Z880" s="121"/>
      <c r="AA880" s="121"/>
      <c r="AB880" s="121"/>
      <c r="AC880" s="121"/>
      <c r="AD880" s="121"/>
      <c r="AE880" s="121"/>
      <c r="AF880" s="121"/>
      <c r="AG880" s="121"/>
      <c r="AH880" s="121"/>
      <c r="AI880" s="121"/>
      <c r="AJ880" s="121"/>
      <c r="AK880" s="121"/>
      <c r="AL880" s="121"/>
      <c r="AM880" s="121"/>
      <c r="AN880" s="121"/>
      <c r="AO880" s="121"/>
    </row>
    <row r="881" spans="1:41" ht="12.75" customHeight="1" x14ac:dyDescent="0.2">
      <c r="A881" s="121"/>
      <c r="B881" s="121"/>
      <c r="C881" s="121"/>
      <c r="D881" s="121"/>
      <c r="E881" s="121"/>
      <c r="F881" s="121"/>
      <c r="G881" s="121"/>
      <c r="H881" s="121"/>
      <c r="I881" s="121"/>
      <c r="J881" s="121"/>
      <c r="K881" s="121"/>
      <c r="L881" s="121"/>
      <c r="M881" s="121"/>
      <c r="N881" s="121"/>
      <c r="O881" s="121"/>
      <c r="P881" s="121"/>
      <c r="Q881" s="121"/>
      <c r="R881" s="121"/>
      <c r="S881" s="121"/>
      <c r="T881" s="121"/>
      <c r="U881" s="121"/>
      <c r="V881" s="121"/>
      <c r="W881" s="121"/>
      <c r="X881" s="121"/>
      <c r="Y881" s="121"/>
      <c r="Z881" s="121"/>
      <c r="AA881" s="121"/>
      <c r="AB881" s="121"/>
      <c r="AC881" s="121"/>
      <c r="AD881" s="121"/>
      <c r="AE881" s="121"/>
      <c r="AF881" s="121"/>
      <c r="AG881" s="121"/>
      <c r="AH881" s="121"/>
      <c r="AI881" s="121"/>
      <c r="AJ881" s="121"/>
      <c r="AK881" s="121"/>
      <c r="AL881" s="121"/>
      <c r="AM881" s="121"/>
      <c r="AN881" s="121"/>
      <c r="AO881" s="121"/>
    </row>
    <row r="882" spans="1:41" ht="12.75" customHeight="1" x14ac:dyDescent="0.2">
      <c r="A882" s="121"/>
      <c r="B882" s="121"/>
      <c r="C882" s="121"/>
      <c r="D882" s="121"/>
      <c r="E882" s="121"/>
      <c r="F882" s="121"/>
      <c r="G882" s="121"/>
      <c r="H882" s="121"/>
      <c r="I882" s="121"/>
      <c r="J882" s="121"/>
      <c r="K882" s="121"/>
      <c r="L882" s="121"/>
      <c r="M882" s="121"/>
      <c r="N882" s="121"/>
      <c r="O882" s="121"/>
      <c r="P882" s="121"/>
      <c r="Q882" s="121"/>
      <c r="R882" s="121"/>
      <c r="S882" s="121"/>
      <c r="T882" s="121"/>
      <c r="U882" s="121"/>
      <c r="V882" s="121"/>
      <c r="W882" s="121"/>
      <c r="X882" s="121"/>
      <c r="Y882" s="121"/>
      <c r="Z882" s="121"/>
      <c r="AA882" s="121"/>
      <c r="AB882" s="121"/>
      <c r="AC882" s="121"/>
      <c r="AD882" s="121"/>
      <c r="AE882" s="121"/>
      <c r="AF882" s="121"/>
      <c r="AG882" s="121"/>
      <c r="AH882" s="121"/>
      <c r="AI882" s="121"/>
      <c r="AJ882" s="121"/>
      <c r="AK882" s="121"/>
      <c r="AL882" s="121"/>
      <c r="AM882" s="121"/>
      <c r="AN882" s="121"/>
      <c r="AO882" s="121"/>
    </row>
    <row r="883" spans="1:41" ht="12.75" customHeight="1" x14ac:dyDescent="0.2">
      <c r="A883" s="121"/>
      <c r="B883" s="121"/>
      <c r="C883" s="121"/>
      <c r="D883" s="121"/>
      <c r="E883" s="121"/>
      <c r="F883" s="121"/>
      <c r="G883" s="121"/>
      <c r="H883" s="121"/>
      <c r="I883" s="121"/>
      <c r="J883" s="121"/>
      <c r="K883" s="121"/>
      <c r="L883" s="121"/>
      <c r="M883" s="121"/>
      <c r="N883" s="121"/>
      <c r="O883" s="121"/>
      <c r="P883" s="121"/>
      <c r="Q883" s="121"/>
      <c r="R883" s="121"/>
      <c r="S883" s="121"/>
      <c r="T883" s="121"/>
      <c r="U883" s="121"/>
      <c r="V883" s="121"/>
      <c r="W883" s="121"/>
      <c r="X883" s="121"/>
      <c r="Y883" s="121"/>
      <c r="Z883" s="121"/>
      <c r="AA883" s="121"/>
      <c r="AB883" s="121"/>
      <c r="AC883" s="121"/>
      <c r="AD883" s="121"/>
      <c r="AE883" s="121"/>
      <c r="AF883" s="121"/>
      <c r="AG883" s="121"/>
      <c r="AH883" s="121"/>
      <c r="AI883" s="121"/>
      <c r="AJ883" s="121"/>
      <c r="AK883" s="121"/>
      <c r="AL883" s="121"/>
      <c r="AM883" s="121"/>
      <c r="AN883" s="121"/>
      <c r="AO883" s="121"/>
    </row>
    <row r="884" spans="1:41" ht="12.75" customHeight="1" x14ac:dyDescent="0.2">
      <c r="A884" s="121"/>
      <c r="B884" s="121"/>
      <c r="C884" s="121"/>
      <c r="D884" s="121"/>
      <c r="E884" s="121"/>
      <c r="F884" s="121"/>
      <c r="G884" s="121"/>
      <c r="H884" s="121"/>
      <c r="I884" s="121"/>
      <c r="J884" s="121"/>
      <c r="K884" s="121"/>
      <c r="L884" s="121"/>
      <c r="M884" s="121"/>
      <c r="N884" s="121"/>
      <c r="O884" s="121"/>
      <c r="P884" s="121"/>
      <c r="Q884" s="121"/>
      <c r="R884" s="121"/>
      <c r="S884" s="121"/>
      <c r="T884" s="121"/>
      <c r="U884" s="121"/>
      <c r="V884" s="121"/>
      <c r="W884" s="121"/>
      <c r="X884" s="121"/>
      <c r="Y884" s="121"/>
      <c r="Z884" s="121"/>
      <c r="AA884" s="121"/>
      <c r="AB884" s="121"/>
      <c r="AC884" s="121"/>
      <c r="AD884" s="121"/>
      <c r="AE884" s="121"/>
      <c r="AF884" s="121"/>
      <c r="AG884" s="121"/>
      <c r="AH884" s="121"/>
      <c r="AI884" s="121"/>
      <c r="AJ884" s="121"/>
      <c r="AK884" s="121"/>
      <c r="AL884" s="121"/>
      <c r="AM884" s="121"/>
      <c r="AN884" s="121"/>
      <c r="AO884" s="121"/>
    </row>
    <row r="885" spans="1:41" ht="12.75" customHeight="1" x14ac:dyDescent="0.2">
      <c r="A885" s="121"/>
      <c r="B885" s="121"/>
      <c r="C885" s="121"/>
      <c r="D885" s="121"/>
      <c r="E885" s="121"/>
      <c r="F885" s="121"/>
      <c r="G885" s="121"/>
      <c r="H885" s="121"/>
      <c r="I885" s="121"/>
      <c r="J885" s="121"/>
      <c r="K885" s="121"/>
      <c r="L885" s="121"/>
      <c r="M885" s="121"/>
      <c r="N885" s="121"/>
      <c r="O885" s="121"/>
      <c r="P885" s="121"/>
      <c r="Q885" s="121"/>
      <c r="R885" s="121"/>
      <c r="S885" s="121"/>
      <c r="T885" s="121"/>
      <c r="U885" s="121"/>
      <c r="V885" s="121"/>
      <c r="W885" s="121"/>
      <c r="X885" s="121"/>
      <c r="Y885" s="121"/>
      <c r="Z885" s="121"/>
      <c r="AA885" s="121"/>
      <c r="AB885" s="121"/>
      <c r="AC885" s="121"/>
      <c r="AD885" s="121"/>
      <c r="AE885" s="121"/>
      <c r="AF885" s="121"/>
      <c r="AG885" s="121"/>
      <c r="AH885" s="121"/>
      <c r="AI885" s="121"/>
      <c r="AJ885" s="121"/>
      <c r="AK885" s="121"/>
      <c r="AL885" s="121"/>
      <c r="AM885" s="121"/>
      <c r="AN885" s="121"/>
      <c r="AO885" s="121"/>
    </row>
    <row r="886" spans="1:41" ht="12.75" customHeight="1" x14ac:dyDescent="0.2">
      <c r="A886" s="121"/>
      <c r="B886" s="121"/>
      <c r="C886" s="121"/>
      <c r="D886" s="121"/>
      <c r="E886" s="121"/>
      <c r="F886" s="121"/>
      <c r="G886" s="121"/>
      <c r="H886" s="121"/>
      <c r="I886" s="121"/>
      <c r="J886" s="121"/>
      <c r="K886" s="121"/>
      <c r="L886" s="121"/>
      <c r="M886" s="121"/>
      <c r="N886" s="121"/>
      <c r="O886" s="121"/>
      <c r="P886" s="121"/>
      <c r="Q886" s="121"/>
      <c r="R886" s="121"/>
      <c r="S886" s="121"/>
      <c r="T886" s="121"/>
      <c r="U886" s="121"/>
      <c r="V886" s="121"/>
      <c r="W886" s="121"/>
      <c r="X886" s="121"/>
      <c r="Y886" s="121"/>
      <c r="Z886" s="121"/>
      <c r="AA886" s="121"/>
      <c r="AB886" s="121"/>
      <c r="AC886" s="121"/>
      <c r="AD886" s="121"/>
      <c r="AE886" s="121"/>
      <c r="AF886" s="121"/>
      <c r="AG886" s="121"/>
      <c r="AH886" s="121"/>
      <c r="AI886" s="121"/>
      <c r="AJ886" s="121"/>
      <c r="AK886" s="121"/>
      <c r="AL886" s="121"/>
      <c r="AM886" s="121"/>
      <c r="AN886" s="121"/>
      <c r="AO886" s="121"/>
    </row>
    <row r="887" spans="1:41" ht="12.75" customHeight="1" x14ac:dyDescent="0.2">
      <c r="A887" s="121"/>
      <c r="B887" s="121"/>
      <c r="C887" s="121"/>
      <c r="D887" s="121"/>
      <c r="E887" s="121"/>
      <c r="F887" s="121"/>
      <c r="G887" s="121"/>
      <c r="H887" s="121"/>
      <c r="I887" s="121"/>
      <c r="J887" s="121"/>
      <c r="K887" s="121"/>
      <c r="L887" s="121"/>
      <c r="M887" s="121"/>
      <c r="N887" s="121"/>
      <c r="O887" s="121"/>
      <c r="P887" s="121"/>
      <c r="Q887" s="121"/>
      <c r="R887" s="121"/>
      <c r="S887" s="121"/>
      <c r="T887" s="121"/>
      <c r="U887" s="121"/>
      <c r="V887" s="121"/>
      <c r="W887" s="121"/>
      <c r="X887" s="121"/>
      <c r="Y887" s="121"/>
      <c r="Z887" s="121"/>
      <c r="AA887" s="121"/>
      <c r="AB887" s="121"/>
      <c r="AC887" s="121"/>
      <c r="AD887" s="121"/>
      <c r="AE887" s="121"/>
      <c r="AF887" s="121"/>
      <c r="AG887" s="121"/>
      <c r="AH887" s="121"/>
      <c r="AI887" s="121"/>
      <c r="AJ887" s="121"/>
      <c r="AK887" s="121"/>
      <c r="AL887" s="121"/>
      <c r="AM887" s="121"/>
      <c r="AN887" s="121"/>
      <c r="AO887" s="121"/>
    </row>
    <row r="888" spans="1:41" ht="12.75" customHeight="1" x14ac:dyDescent="0.2">
      <c r="A888" s="121"/>
      <c r="B888" s="121"/>
      <c r="C888" s="121"/>
      <c r="D888" s="121"/>
      <c r="E888" s="121"/>
      <c r="F888" s="121"/>
      <c r="G888" s="121"/>
      <c r="H888" s="121"/>
      <c r="I888" s="121"/>
      <c r="J888" s="121"/>
      <c r="K888" s="121"/>
      <c r="L888" s="121"/>
      <c r="M888" s="121"/>
      <c r="N888" s="121"/>
      <c r="O888" s="121"/>
      <c r="P888" s="121"/>
      <c r="Q888" s="121"/>
      <c r="R888" s="121"/>
      <c r="S888" s="121"/>
      <c r="T888" s="121"/>
      <c r="U888" s="121"/>
      <c r="V888" s="121"/>
      <c r="W888" s="121"/>
      <c r="X888" s="121"/>
      <c r="Y888" s="121"/>
      <c r="Z888" s="121"/>
      <c r="AA888" s="121"/>
      <c r="AB888" s="121"/>
      <c r="AC888" s="121"/>
      <c r="AD888" s="121"/>
      <c r="AE888" s="121"/>
      <c r="AF888" s="121"/>
      <c r="AG888" s="121"/>
      <c r="AH888" s="121"/>
      <c r="AI888" s="121"/>
      <c r="AJ888" s="121"/>
      <c r="AK888" s="121"/>
      <c r="AL888" s="121"/>
      <c r="AM888" s="121"/>
      <c r="AN888" s="121"/>
      <c r="AO888" s="121"/>
    </row>
    <row r="889" spans="1:41" ht="12.75" customHeight="1" x14ac:dyDescent="0.2">
      <c r="A889" s="121"/>
      <c r="B889" s="121"/>
      <c r="C889" s="121"/>
      <c r="D889" s="121"/>
      <c r="E889" s="121"/>
      <c r="F889" s="121"/>
      <c r="G889" s="121"/>
      <c r="H889" s="121"/>
      <c r="I889" s="121"/>
      <c r="J889" s="121"/>
      <c r="K889" s="121"/>
      <c r="L889" s="121"/>
      <c r="M889" s="121"/>
      <c r="N889" s="121"/>
      <c r="O889" s="121"/>
      <c r="P889" s="121"/>
      <c r="Q889" s="121"/>
      <c r="R889" s="121"/>
      <c r="S889" s="121"/>
      <c r="T889" s="121"/>
      <c r="U889" s="121"/>
      <c r="V889" s="121"/>
      <c r="W889" s="121"/>
      <c r="X889" s="121"/>
      <c r="Y889" s="121"/>
      <c r="Z889" s="121"/>
      <c r="AA889" s="121"/>
      <c r="AB889" s="121"/>
      <c r="AC889" s="121"/>
      <c r="AD889" s="121"/>
      <c r="AE889" s="121"/>
      <c r="AF889" s="121"/>
      <c r="AG889" s="121"/>
      <c r="AH889" s="121"/>
      <c r="AI889" s="121"/>
      <c r="AJ889" s="121"/>
      <c r="AK889" s="121"/>
      <c r="AL889" s="121"/>
      <c r="AM889" s="121"/>
      <c r="AN889" s="121"/>
      <c r="AO889" s="121"/>
    </row>
    <row r="890" spans="1:41" ht="12.75" customHeight="1" x14ac:dyDescent="0.2">
      <c r="A890" s="121"/>
      <c r="B890" s="121"/>
      <c r="C890" s="121"/>
      <c r="D890" s="121"/>
      <c r="E890" s="121"/>
      <c r="F890" s="121"/>
      <c r="G890" s="121"/>
      <c r="H890" s="121"/>
      <c r="I890" s="121"/>
      <c r="J890" s="121"/>
      <c r="K890" s="121"/>
      <c r="L890" s="121"/>
      <c r="M890" s="121"/>
      <c r="N890" s="121"/>
      <c r="O890" s="121"/>
      <c r="P890" s="121"/>
      <c r="Q890" s="121"/>
      <c r="R890" s="121"/>
      <c r="S890" s="121"/>
      <c r="T890" s="121"/>
      <c r="U890" s="121"/>
      <c r="V890" s="121"/>
      <c r="W890" s="121"/>
      <c r="X890" s="121"/>
      <c r="Y890" s="121"/>
      <c r="Z890" s="121"/>
      <c r="AA890" s="121"/>
      <c r="AB890" s="121"/>
      <c r="AC890" s="121"/>
      <c r="AD890" s="121"/>
      <c r="AE890" s="121"/>
      <c r="AF890" s="121"/>
      <c r="AG890" s="121"/>
      <c r="AH890" s="121"/>
      <c r="AI890" s="121"/>
      <c r="AJ890" s="121"/>
      <c r="AK890" s="121"/>
      <c r="AL890" s="121"/>
      <c r="AM890" s="121"/>
      <c r="AN890" s="121"/>
      <c r="AO890" s="121"/>
    </row>
    <row r="891" spans="1:41" ht="12.75" customHeight="1" x14ac:dyDescent="0.2">
      <c r="A891" s="121"/>
      <c r="B891" s="121"/>
      <c r="C891" s="121"/>
      <c r="D891" s="121"/>
      <c r="E891" s="121"/>
      <c r="F891" s="121"/>
      <c r="G891" s="121"/>
      <c r="H891" s="121"/>
      <c r="I891" s="121"/>
      <c r="J891" s="121"/>
      <c r="K891" s="121"/>
      <c r="L891" s="121"/>
      <c r="M891" s="121"/>
      <c r="N891" s="121"/>
      <c r="O891" s="121"/>
      <c r="P891" s="121"/>
      <c r="Q891" s="121"/>
      <c r="R891" s="121"/>
      <c r="S891" s="121"/>
      <c r="T891" s="121"/>
      <c r="U891" s="121"/>
      <c r="V891" s="121"/>
      <c r="W891" s="121"/>
      <c r="X891" s="121"/>
      <c r="Y891" s="121"/>
      <c r="Z891" s="121"/>
      <c r="AA891" s="121"/>
      <c r="AB891" s="121"/>
      <c r="AC891" s="121"/>
      <c r="AD891" s="121"/>
      <c r="AE891" s="121"/>
      <c r="AF891" s="121"/>
      <c r="AG891" s="121"/>
      <c r="AH891" s="121"/>
      <c r="AI891" s="121"/>
      <c r="AJ891" s="121"/>
      <c r="AK891" s="121"/>
      <c r="AL891" s="121"/>
      <c r="AM891" s="121"/>
      <c r="AN891" s="121"/>
      <c r="AO891" s="121"/>
    </row>
    <row r="892" spans="1:41" ht="12.75" customHeight="1" x14ac:dyDescent="0.2">
      <c r="A892" s="121"/>
      <c r="B892" s="121"/>
      <c r="C892" s="121"/>
      <c r="D892" s="121"/>
      <c r="E892" s="121"/>
      <c r="F892" s="121"/>
      <c r="G892" s="121"/>
      <c r="H892" s="121"/>
      <c r="I892" s="121"/>
      <c r="J892" s="121"/>
      <c r="K892" s="121"/>
      <c r="L892" s="121"/>
      <c r="M892" s="121"/>
      <c r="N892" s="121"/>
      <c r="O892" s="121"/>
      <c r="P892" s="121"/>
      <c r="Q892" s="121"/>
      <c r="R892" s="121"/>
      <c r="S892" s="121"/>
      <c r="T892" s="121"/>
      <c r="U892" s="121"/>
      <c r="V892" s="121"/>
      <c r="W892" s="121"/>
      <c r="X892" s="121"/>
      <c r="Y892" s="121"/>
      <c r="Z892" s="121"/>
      <c r="AA892" s="121"/>
      <c r="AB892" s="121"/>
      <c r="AC892" s="121"/>
      <c r="AD892" s="121"/>
      <c r="AE892" s="121"/>
      <c r="AF892" s="121"/>
      <c r="AG892" s="121"/>
      <c r="AH892" s="121"/>
      <c r="AI892" s="121"/>
      <c r="AJ892" s="121"/>
      <c r="AK892" s="121"/>
      <c r="AL892" s="121"/>
      <c r="AM892" s="121"/>
      <c r="AN892" s="121"/>
      <c r="AO892" s="121"/>
    </row>
    <row r="893" spans="1:41" ht="12.75" customHeight="1" x14ac:dyDescent="0.2">
      <c r="A893" s="121"/>
      <c r="B893" s="121"/>
      <c r="C893" s="121"/>
      <c r="D893" s="121"/>
      <c r="E893" s="121"/>
      <c r="F893" s="121"/>
      <c r="G893" s="121"/>
      <c r="H893" s="121"/>
      <c r="I893" s="121"/>
      <c r="J893" s="121"/>
      <c r="K893" s="121"/>
      <c r="L893" s="121"/>
      <c r="M893" s="121"/>
      <c r="N893" s="121"/>
      <c r="O893" s="121"/>
      <c r="P893" s="121"/>
      <c r="Q893" s="121"/>
      <c r="R893" s="121"/>
      <c r="S893" s="121"/>
      <c r="T893" s="121"/>
      <c r="U893" s="121"/>
      <c r="V893" s="121"/>
      <c r="W893" s="121"/>
      <c r="X893" s="121"/>
      <c r="Y893" s="121"/>
      <c r="Z893" s="121"/>
      <c r="AA893" s="121"/>
      <c r="AB893" s="121"/>
      <c r="AC893" s="121"/>
      <c r="AD893" s="121"/>
      <c r="AE893" s="121"/>
      <c r="AF893" s="121"/>
      <c r="AG893" s="121"/>
      <c r="AH893" s="121"/>
      <c r="AI893" s="121"/>
      <c r="AJ893" s="121"/>
      <c r="AK893" s="121"/>
      <c r="AL893" s="121"/>
      <c r="AM893" s="121"/>
      <c r="AN893" s="121"/>
      <c r="AO893" s="121"/>
    </row>
    <row r="894" spans="1:41" ht="12.75" customHeight="1" x14ac:dyDescent="0.2">
      <c r="A894" s="121"/>
      <c r="B894" s="121"/>
      <c r="C894" s="121"/>
      <c r="D894" s="121"/>
      <c r="E894" s="121"/>
      <c r="F894" s="121"/>
      <c r="G894" s="121"/>
      <c r="H894" s="121"/>
      <c r="I894" s="121"/>
      <c r="J894" s="121"/>
      <c r="K894" s="121"/>
      <c r="L894" s="121"/>
      <c r="M894" s="121"/>
      <c r="N894" s="121"/>
      <c r="O894" s="121"/>
      <c r="P894" s="121"/>
      <c r="Q894" s="121"/>
      <c r="R894" s="121"/>
      <c r="S894" s="121"/>
      <c r="T894" s="121"/>
      <c r="U894" s="121"/>
      <c r="V894" s="121"/>
      <c r="W894" s="121"/>
      <c r="X894" s="121"/>
      <c r="Y894" s="121"/>
      <c r="Z894" s="121"/>
      <c r="AA894" s="121"/>
      <c r="AB894" s="121"/>
      <c r="AC894" s="121"/>
      <c r="AD894" s="121"/>
      <c r="AE894" s="121"/>
      <c r="AF894" s="121"/>
      <c r="AG894" s="121"/>
      <c r="AH894" s="121"/>
      <c r="AI894" s="121"/>
      <c r="AJ894" s="121"/>
      <c r="AK894" s="121"/>
      <c r="AL894" s="121"/>
      <c r="AM894" s="121"/>
      <c r="AN894" s="121"/>
      <c r="AO894" s="121"/>
    </row>
    <row r="895" spans="1:41" ht="12.75" customHeight="1" x14ac:dyDescent="0.2">
      <c r="A895" s="121"/>
      <c r="B895" s="121"/>
      <c r="C895" s="121"/>
      <c r="D895" s="121"/>
      <c r="E895" s="121"/>
      <c r="F895" s="121"/>
      <c r="G895" s="121"/>
      <c r="H895" s="121"/>
      <c r="I895" s="121"/>
      <c r="J895" s="121"/>
      <c r="K895" s="121"/>
      <c r="L895" s="121"/>
      <c r="M895" s="121"/>
      <c r="N895" s="121"/>
      <c r="O895" s="121"/>
      <c r="P895" s="121"/>
      <c r="Q895" s="121"/>
      <c r="R895" s="121"/>
      <c r="S895" s="121"/>
      <c r="T895" s="121"/>
      <c r="U895" s="121"/>
      <c r="V895" s="121"/>
      <c r="W895" s="121"/>
      <c r="X895" s="121"/>
      <c r="Y895" s="121"/>
      <c r="Z895" s="121"/>
      <c r="AA895" s="121"/>
      <c r="AB895" s="121"/>
      <c r="AC895" s="121"/>
      <c r="AD895" s="121"/>
      <c r="AE895" s="121"/>
      <c r="AF895" s="121"/>
      <c r="AG895" s="121"/>
      <c r="AH895" s="121"/>
      <c r="AI895" s="121"/>
      <c r="AJ895" s="121"/>
      <c r="AK895" s="121"/>
      <c r="AL895" s="121"/>
      <c r="AM895" s="121"/>
      <c r="AN895" s="121"/>
      <c r="AO895" s="121"/>
    </row>
    <row r="896" spans="1:41" ht="12.75" customHeight="1" x14ac:dyDescent="0.2">
      <c r="A896" s="121"/>
      <c r="B896" s="121"/>
      <c r="C896" s="121"/>
      <c r="D896" s="121"/>
      <c r="E896" s="121"/>
      <c r="F896" s="121"/>
      <c r="G896" s="121"/>
      <c r="H896" s="121"/>
      <c r="I896" s="121"/>
      <c r="J896" s="121"/>
      <c r="K896" s="121"/>
      <c r="L896" s="121"/>
      <c r="M896" s="121"/>
      <c r="N896" s="121"/>
      <c r="O896" s="121"/>
      <c r="P896" s="121"/>
      <c r="Q896" s="121"/>
      <c r="R896" s="121"/>
      <c r="S896" s="121"/>
      <c r="T896" s="121"/>
      <c r="U896" s="121"/>
      <c r="V896" s="121"/>
      <c r="W896" s="121"/>
      <c r="X896" s="121"/>
      <c r="Y896" s="121"/>
      <c r="Z896" s="121"/>
      <c r="AA896" s="121"/>
      <c r="AB896" s="121"/>
      <c r="AC896" s="121"/>
      <c r="AD896" s="121"/>
      <c r="AE896" s="121"/>
      <c r="AF896" s="121"/>
      <c r="AG896" s="121"/>
      <c r="AH896" s="121"/>
      <c r="AI896" s="121"/>
      <c r="AJ896" s="121"/>
      <c r="AK896" s="121"/>
      <c r="AL896" s="121"/>
      <c r="AM896" s="121"/>
      <c r="AN896" s="121"/>
      <c r="AO896" s="121"/>
    </row>
    <row r="897" spans="1:41" ht="12.75" customHeight="1" x14ac:dyDescent="0.2">
      <c r="A897" s="121"/>
      <c r="B897" s="121"/>
      <c r="C897" s="121"/>
      <c r="D897" s="121"/>
      <c r="E897" s="121"/>
      <c r="F897" s="121"/>
      <c r="G897" s="121"/>
      <c r="H897" s="121"/>
      <c r="I897" s="121"/>
      <c r="J897" s="121"/>
      <c r="K897" s="121"/>
      <c r="L897" s="121"/>
      <c r="M897" s="121"/>
      <c r="N897" s="121"/>
      <c r="O897" s="121"/>
      <c r="P897" s="121"/>
      <c r="Q897" s="121"/>
      <c r="R897" s="121"/>
      <c r="S897" s="121"/>
      <c r="T897" s="121"/>
      <c r="U897" s="121"/>
      <c r="V897" s="121"/>
      <c r="W897" s="121"/>
      <c r="X897" s="121"/>
      <c r="Y897" s="121"/>
      <c r="Z897" s="121"/>
      <c r="AA897" s="121"/>
      <c r="AB897" s="121"/>
      <c r="AC897" s="121"/>
      <c r="AD897" s="121"/>
      <c r="AE897" s="121"/>
      <c r="AF897" s="121"/>
      <c r="AG897" s="121"/>
      <c r="AH897" s="121"/>
      <c r="AI897" s="121"/>
      <c r="AJ897" s="121"/>
      <c r="AK897" s="121"/>
      <c r="AL897" s="121"/>
      <c r="AM897" s="121"/>
      <c r="AN897" s="121"/>
      <c r="AO897" s="121"/>
    </row>
    <row r="898" spans="1:41" ht="12.75" customHeight="1" x14ac:dyDescent="0.2">
      <c r="A898" s="121"/>
      <c r="B898" s="121"/>
      <c r="C898" s="121"/>
      <c r="D898" s="121"/>
      <c r="E898" s="121"/>
      <c r="F898" s="121"/>
      <c r="G898" s="121"/>
      <c r="H898" s="121"/>
      <c r="I898" s="121"/>
      <c r="J898" s="121"/>
      <c r="K898" s="121"/>
      <c r="L898" s="121"/>
      <c r="M898" s="121"/>
      <c r="N898" s="121"/>
      <c r="O898" s="121"/>
      <c r="P898" s="121"/>
      <c r="Q898" s="121"/>
      <c r="R898" s="121"/>
      <c r="S898" s="121"/>
      <c r="T898" s="121"/>
      <c r="U898" s="121"/>
      <c r="V898" s="121"/>
      <c r="W898" s="121"/>
      <c r="X898" s="121"/>
      <c r="Y898" s="121"/>
      <c r="Z898" s="121"/>
      <c r="AA898" s="121"/>
      <c r="AB898" s="121"/>
      <c r="AC898" s="121"/>
      <c r="AD898" s="121"/>
      <c r="AE898" s="121"/>
      <c r="AF898" s="121"/>
      <c r="AG898" s="121"/>
      <c r="AH898" s="121"/>
      <c r="AI898" s="121"/>
      <c r="AJ898" s="121"/>
      <c r="AK898" s="121"/>
      <c r="AL898" s="121"/>
      <c r="AM898" s="121"/>
      <c r="AN898" s="121"/>
      <c r="AO898" s="121"/>
    </row>
    <row r="899" spans="1:41" ht="12.75" customHeight="1" x14ac:dyDescent="0.2">
      <c r="A899" s="121"/>
      <c r="B899" s="121"/>
      <c r="C899" s="121"/>
      <c r="D899" s="121"/>
      <c r="E899" s="121"/>
      <c r="F899" s="121"/>
      <c r="G899" s="121"/>
      <c r="H899" s="121"/>
      <c r="I899" s="121"/>
      <c r="J899" s="121"/>
      <c r="K899" s="121"/>
      <c r="L899" s="121"/>
      <c r="M899" s="121"/>
      <c r="N899" s="121"/>
      <c r="O899" s="121"/>
      <c r="P899" s="121"/>
      <c r="Q899" s="121"/>
      <c r="R899" s="121"/>
      <c r="S899" s="121"/>
      <c r="T899" s="121"/>
      <c r="U899" s="121"/>
      <c r="V899" s="121"/>
      <c r="W899" s="121"/>
      <c r="X899" s="121"/>
      <c r="Y899" s="121"/>
      <c r="Z899" s="121"/>
      <c r="AA899" s="121"/>
      <c r="AB899" s="121"/>
      <c r="AC899" s="121"/>
      <c r="AD899" s="121"/>
      <c r="AE899" s="121"/>
      <c r="AF899" s="121"/>
      <c r="AG899" s="121"/>
      <c r="AH899" s="121"/>
      <c r="AI899" s="121"/>
      <c r="AJ899" s="121"/>
      <c r="AK899" s="121"/>
      <c r="AL899" s="121"/>
      <c r="AM899" s="121"/>
      <c r="AN899" s="121"/>
      <c r="AO899" s="121"/>
    </row>
    <row r="900" spans="1:41" ht="12.75" customHeight="1" x14ac:dyDescent="0.2">
      <c r="A900" s="121"/>
      <c r="B900" s="121"/>
      <c r="C900" s="121"/>
      <c r="D900" s="121"/>
      <c r="E900" s="121"/>
      <c r="F900" s="121"/>
      <c r="G900" s="121"/>
      <c r="H900" s="121"/>
      <c r="I900" s="121"/>
      <c r="J900" s="121"/>
      <c r="K900" s="121"/>
      <c r="L900" s="121"/>
      <c r="M900" s="121"/>
      <c r="N900" s="121"/>
      <c r="O900" s="121"/>
      <c r="P900" s="121"/>
      <c r="Q900" s="121"/>
      <c r="R900" s="121"/>
      <c r="S900" s="121"/>
      <c r="T900" s="121"/>
      <c r="U900" s="121"/>
      <c r="V900" s="121"/>
      <c r="W900" s="121"/>
      <c r="X900" s="121"/>
      <c r="Y900" s="121"/>
      <c r="Z900" s="121"/>
      <c r="AA900" s="121"/>
      <c r="AB900" s="121"/>
      <c r="AC900" s="121"/>
      <c r="AD900" s="121"/>
      <c r="AE900" s="121"/>
      <c r="AF900" s="121"/>
      <c r="AG900" s="121"/>
      <c r="AH900" s="121"/>
      <c r="AI900" s="121"/>
      <c r="AJ900" s="121"/>
      <c r="AK900" s="121"/>
      <c r="AL900" s="121"/>
      <c r="AM900" s="121"/>
      <c r="AN900" s="121"/>
      <c r="AO900" s="121"/>
    </row>
    <row r="901" spans="1:41" ht="12.75" customHeight="1" x14ac:dyDescent="0.2">
      <c r="A901" s="121"/>
      <c r="B901" s="121"/>
      <c r="C901" s="121"/>
      <c r="D901" s="121"/>
      <c r="E901" s="121"/>
      <c r="F901" s="121"/>
      <c r="G901" s="121"/>
      <c r="H901" s="121"/>
      <c r="I901" s="121"/>
      <c r="J901" s="121"/>
      <c r="K901" s="121"/>
      <c r="L901" s="121"/>
      <c r="M901" s="121"/>
      <c r="N901" s="121"/>
      <c r="O901" s="121"/>
      <c r="P901" s="121"/>
      <c r="Q901" s="121"/>
      <c r="R901" s="121"/>
      <c r="S901" s="121"/>
      <c r="T901" s="121"/>
      <c r="U901" s="121"/>
      <c r="V901" s="121"/>
      <c r="W901" s="121"/>
      <c r="X901" s="121"/>
      <c r="Y901" s="121"/>
      <c r="Z901" s="121"/>
      <c r="AA901" s="121"/>
      <c r="AB901" s="121"/>
      <c r="AC901" s="121"/>
      <c r="AD901" s="121"/>
      <c r="AE901" s="121"/>
      <c r="AF901" s="121"/>
      <c r="AG901" s="121"/>
      <c r="AH901" s="121"/>
      <c r="AI901" s="121"/>
      <c r="AJ901" s="121"/>
      <c r="AK901" s="121"/>
      <c r="AL901" s="121"/>
      <c r="AM901" s="121"/>
      <c r="AN901" s="121"/>
      <c r="AO901" s="121"/>
    </row>
    <row r="902" spans="1:41" ht="12.75" customHeight="1" x14ac:dyDescent="0.2">
      <c r="A902" s="121"/>
      <c r="B902" s="121"/>
      <c r="C902" s="121"/>
      <c r="D902" s="121"/>
      <c r="E902" s="121"/>
      <c r="F902" s="121"/>
      <c r="G902" s="121"/>
      <c r="H902" s="121"/>
      <c r="I902" s="121"/>
      <c r="J902" s="121"/>
      <c r="K902" s="121"/>
      <c r="L902" s="121"/>
      <c r="M902" s="121"/>
      <c r="N902" s="121"/>
      <c r="O902" s="121"/>
      <c r="P902" s="121"/>
      <c r="Q902" s="121"/>
      <c r="R902" s="121"/>
      <c r="S902" s="121"/>
      <c r="T902" s="121"/>
      <c r="U902" s="121"/>
      <c r="V902" s="121"/>
      <c r="W902" s="121"/>
      <c r="X902" s="121"/>
      <c r="Y902" s="121"/>
      <c r="Z902" s="121"/>
      <c r="AA902" s="121"/>
      <c r="AB902" s="121"/>
      <c r="AC902" s="121"/>
      <c r="AD902" s="121"/>
      <c r="AE902" s="121"/>
      <c r="AF902" s="121"/>
      <c r="AG902" s="121"/>
      <c r="AH902" s="121"/>
      <c r="AI902" s="121"/>
      <c r="AJ902" s="121"/>
      <c r="AK902" s="121"/>
      <c r="AL902" s="121"/>
      <c r="AM902" s="121"/>
      <c r="AN902" s="121"/>
      <c r="AO902" s="121"/>
    </row>
    <row r="903" spans="1:41" ht="12.75" customHeight="1" x14ac:dyDescent="0.2">
      <c r="A903" s="121"/>
      <c r="B903" s="121"/>
      <c r="C903" s="121"/>
      <c r="D903" s="121"/>
      <c r="E903" s="121"/>
      <c r="F903" s="121"/>
      <c r="G903" s="121"/>
      <c r="H903" s="121"/>
      <c r="I903" s="121"/>
      <c r="J903" s="121"/>
      <c r="K903" s="121"/>
      <c r="L903" s="121"/>
      <c r="M903" s="121"/>
      <c r="N903" s="121"/>
      <c r="O903" s="121"/>
      <c r="P903" s="121"/>
      <c r="Q903" s="121"/>
      <c r="R903" s="121"/>
      <c r="S903" s="121"/>
      <c r="T903" s="121"/>
      <c r="U903" s="121"/>
      <c r="V903" s="121"/>
      <c r="W903" s="121"/>
      <c r="X903" s="121"/>
      <c r="Y903" s="121"/>
      <c r="Z903" s="121"/>
      <c r="AA903" s="121"/>
      <c r="AB903" s="121"/>
      <c r="AC903" s="121"/>
      <c r="AD903" s="121"/>
      <c r="AE903" s="121"/>
      <c r="AF903" s="121"/>
      <c r="AG903" s="121"/>
      <c r="AH903" s="121"/>
      <c r="AI903" s="121"/>
      <c r="AJ903" s="121"/>
      <c r="AK903" s="121"/>
      <c r="AL903" s="121"/>
      <c r="AM903" s="121"/>
      <c r="AN903" s="121"/>
      <c r="AO903" s="121"/>
    </row>
    <row r="904" spans="1:41" ht="12.75" customHeight="1" x14ac:dyDescent="0.2">
      <c r="A904" s="121"/>
      <c r="B904" s="121"/>
      <c r="C904" s="121"/>
      <c r="D904" s="121"/>
      <c r="E904" s="121"/>
      <c r="F904" s="121"/>
      <c r="G904" s="121"/>
      <c r="H904" s="121"/>
      <c r="I904" s="121"/>
      <c r="J904" s="121"/>
      <c r="K904" s="121"/>
      <c r="L904" s="121"/>
      <c r="M904" s="121"/>
      <c r="N904" s="121"/>
      <c r="O904" s="121"/>
      <c r="P904" s="121"/>
      <c r="Q904" s="121"/>
      <c r="R904" s="121"/>
      <c r="S904" s="121"/>
      <c r="T904" s="121"/>
      <c r="U904" s="121"/>
      <c r="V904" s="121"/>
      <c r="W904" s="121"/>
      <c r="X904" s="121"/>
      <c r="Y904" s="121"/>
      <c r="Z904" s="121"/>
      <c r="AA904" s="121"/>
      <c r="AB904" s="121"/>
      <c r="AC904" s="121"/>
      <c r="AD904" s="121"/>
      <c r="AE904" s="121"/>
      <c r="AF904" s="121"/>
      <c r="AG904" s="121"/>
      <c r="AH904" s="121"/>
      <c r="AI904" s="121"/>
      <c r="AJ904" s="121"/>
      <c r="AK904" s="121"/>
      <c r="AL904" s="121"/>
      <c r="AM904" s="121"/>
      <c r="AN904" s="121"/>
      <c r="AO904" s="121"/>
    </row>
    <row r="905" spans="1:41" ht="12.75" customHeight="1" x14ac:dyDescent="0.2">
      <c r="A905" s="121"/>
      <c r="B905" s="121"/>
      <c r="C905" s="121"/>
      <c r="D905" s="121"/>
      <c r="E905" s="121"/>
      <c r="F905" s="121"/>
      <c r="G905" s="121"/>
      <c r="H905" s="121"/>
      <c r="I905" s="121"/>
      <c r="J905" s="121"/>
      <c r="K905" s="121"/>
      <c r="L905" s="121"/>
      <c r="M905" s="121"/>
      <c r="N905" s="121"/>
      <c r="O905" s="121"/>
      <c r="P905" s="121"/>
      <c r="Q905" s="121"/>
      <c r="R905" s="121"/>
      <c r="S905" s="121"/>
      <c r="T905" s="121"/>
      <c r="U905" s="121"/>
      <c r="V905" s="121"/>
      <c r="W905" s="121"/>
      <c r="X905" s="121"/>
      <c r="Y905" s="121"/>
      <c r="Z905" s="121"/>
      <c r="AA905" s="121"/>
      <c r="AB905" s="121"/>
      <c r="AC905" s="121"/>
      <c r="AD905" s="121"/>
      <c r="AE905" s="121"/>
      <c r="AF905" s="121"/>
      <c r="AG905" s="121"/>
      <c r="AH905" s="121"/>
      <c r="AI905" s="121"/>
      <c r="AJ905" s="121"/>
      <c r="AK905" s="121"/>
      <c r="AL905" s="121"/>
      <c r="AM905" s="121"/>
      <c r="AN905" s="121"/>
      <c r="AO905" s="121"/>
    </row>
    <row r="906" spans="1:41" ht="12.75" customHeight="1" x14ac:dyDescent="0.2">
      <c r="A906" s="121"/>
      <c r="B906" s="121"/>
      <c r="C906" s="121"/>
      <c r="D906" s="121"/>
      <c r="E906" s="121"/>
      <c r="F906" s="121"/>
      <c r="G906" s="121"/>
      <c r="H906" s="121"/>
      <c r="I906" s="121"/>
      <c r="J906" s="121"/>
      <c r="K906" s="121"/>
      <c r="L906" s="121"/>
      <c r="M906" s="121"/>
      <c r="N906" s="121"/>
      <c r="O906" s="121"/>
      <c r="P906" s="121"/>
      <c r="Q906" s="121"/>
      <c r="R906" s="121"/>
      <c r="S906" s="121"/>
      <c r="T906" s="121"/>
      <c r="U906" s="121"/>
      <c r="V906" s="121"/>
      <c r="W906" s="121"/>
      <c r="X906" s="121"/>
      <c r="Y906" s="121"/>
      <c r="Z906" s="121"/>
      <c r="AA906" s="121"/>
      <c r="AB906" s="121"/>
      <c r="AC906" s="121"/>
      <c r="AD906" s="121"/>
      <c r="AE906" s="121"/>
      <c r="AF906" s="121"/>
      <c r="AG906" s="121"/>
      <c r="AH906" s="121"/>
      <c r="AI906" s="121"/>
      <c r="AJ906" s="121"/>
      <c r="AK906" s="121"/>
      <c r="AL906" s="121"/>
      <c r="AM906" s="121"/>
      <c r="AN906" s="121"/>
      <c r="AO906" s="121"/>
    </row>
    <row r="907" spans="1:41" ht="12.75" customHeight="1" x14ac:dyDescent="0.2">
      <c r="A907" s="121"/>
      <c r="B907" s="121"/>
      <c r="C907" s="121"/>
      <c r="D907" s="121"/>
      <c r="E907" s="121"/>
      <c r="F907" s="121"/>
      <c r="G907" s="121"/>
      <c r="H907" s="121"/>
      <c r="I907" s="121"/>
      <c r="J907" s="121"/>
      <c r="K907" s="121"/>
      <c r="L907" s="121"/>
      <c r="M907" s="121"/>
      <c r="N907" s="121"/>
      <c r="O907" s="121"/>
      <c r="P907" s="121"/>
      <c r="Q907" s="121"/>
      <c r="R907" s="121"/>
      <c r="S907" s="121"/>
      <c r="T907" s="121"/>
      <c r="U907" s="121"/>
      <c r="V907" s="121"/>
      <c r="W907" s="121"/>
      <c r="X907" s="121"/>
      <c r="Y907" s="121"/>
      <c r="Z907" s="121"/>
      <c r="AA907" s="121"/>
      <c r="AB907" s="121"/>
      <c r="AC907" s="121"/>
      <c r="AD907" s="121"/>
      <c r="AE907" s="121"/>
      <c r="AF907" s="121"/>
      <c r="AG907" s="121"/>
      <c r="AH907" s="121"/>
      <c r="AI907" s="121"/>
      <c r="AJ907" s="121"/>
      <c r="AK907" s="121"/>
      <c r="AL907" s="121"/>
      <c r="AM907" s="121"/>
      <c r="AN907" s="121"/>
      <c r="AO907" s="121"/>
    </row>
    <row r="908" spans="1:41" ht="12.75" customHeight="1" x14ac:dyDescent="0.2">
      <c r="A908" s="121"/>
      <c r="B908" s="121"/>
      <c r="C908" s="121"/>
      <c r="D908" s="121"/>
      <c r="E908" s="121"/>
      <c r="F908" s="121"/>
      <c r="G908" s="121"/>
      <c r="H908" s="121"/>
      <c r="I908" s="121"/>
      <c r="J908" s="121"/>
      <c r="K908" s="121"/>
      <c r="L908" s="121"/>
      <c r="M908" s="121"/>
      <c r="N908" s="121"/>
      <c r="O908" s="121"/>
      <c r="P908" s="121"/>
      <c r="Q908" s="121"/>
      <c r="R908" s="121"/>
      <c r="S908" s="121"/>
      <c r="T908" s="121"/>
      <c r="U908" s="121"/>
      <c r="V908" s="121"/>
      <c r="W908" s="121"/>
      <c r="X908" s="121"/>
      <c r="Y908" s="121"/>
      <c r="Z908" s="121"/>
      <c r="AA908" s="121"/>
      <c r="AB908" s="121"/>
      <c r="AC908" s="121"/>
      <c r="AD908" s="121"/>
      <c r="AE908" s="121"/>
      <c r="AF908" s="121"/>
      <c r="AG908" s="121"/>
      <c r="AH908" s="121"/>
      <c r="AI908" s="121"/>
      <c r="AJ908" s="121"/>
      <c r="AK908" s="121"/>
      <c r="AL908" s="121"/>
      <c r="AM908" s="121"/>
      <c r="AN908" s="121"/>
      <c r="AO908" s="121"/>
    </row>
    <row r="909" spans="1:41" ht="12.75" customHeight="1" x14ac:dyDescent="0.2">
      <c r="A909" s="121"/>
      <c r="B909" s="121"/>
      <c r="C909" s="121"/>
      <c r="D909" s="121"/>
      <c r="E909" s="121"/>
      <c r="F909" s="121"/>
      <c r="G909" s="121"/>
      <c r="H909" s="121"/>
      <c r="I909" s="121"/>
      <c r="J909" s="121"/>
      <c r="K909" s="121"/>
      <c r="L909" s="121"/>
      <c r="M909" s="121"/>
      <c r="N909" s="121"/>
      <c r="O909" s="121"/>
      <c r="P909" s="121"/>
      <c r="Q909" s="121"/>
      <c r="R909" s="121"/>
      <c r="S909" s="121"/>
      <c r="T909" s="121"/>
      <c r="U909" s="121"/>
      <c r="V909" s="121"/>
      <c r="W909" s="121"/>
      <c r="X909" s="121"/>
      <c r="Y909" s="121"/>
      <c r="Z909" s="121"/>
      <c r="AA909" s="121"/>
      <c r="AB909" s="121"/>
      <c r="AC909" s="121"/>
      <c r="AD909" s="121"/>
      <c r="AE909" s="121"/>
      <c r="AF909" s="121"/>
      <c r="AG909" s="121"/>
      <c r="AH909" s="121"/>
      <c r="AI909" s="121"/>
      <c r="AJ909" s="121"/>
      <c r="AK909" s="121"/>
      <c r="AL909" s="121"/>
      <c r="AM909" s="121"/>
      <c r="AN909" s="121"/>
      <c r="AO909" s="121"/>
    </row>
    <row r="910" spans="1:41" ht="12.75" customHeight="1" x14ac:dyDescent="0.2">
      <c r="A910" s="121"/>
      <c r="B910" s="121"/>
      <c r="C910" s="121"/>
      <c r="D910" s="121"/>
      <c r="E910" s="121"/>
      <c r="F910" s="121"/>
      <c r="G910" s="121"/>
      <c r="H910" s="121"/>
      <c r="I910" s="121"/>
      <c r="J910" s="121"/>
      <c r="K910" s="121"/>
      <c r="L910" s="121"/>
      <c r="M910" s="121"/>
      <c r="N910" s="121"/>
      <c r="O910" s="121"/>
      <c r="P910" s="121"/>
      <c r="Q910" s="121"/>
      <c r="R910" s="121"/>
      <c r="S910" s="121"/>
      <c r="T910" s="121"/>
      <c r="U910" s="121"/>
      <c r="V910" s="121"/>
      <c r="W910" s="121"/>
      <c r="X910" s="121"/>
      <c r="Y910" s="121"/>
      <c r="Z910" s="121"/>
      <c r="AA910" s="121"/>
      <c r="AB910" s="121"/>
      <c r="AC910" s="121"/>
      <c r="AD910" s="121"/>
      <c r="AE910" s="121"/>
      <c r="AF910" s="121"/>
      <c r="AG910" s="121"/>
      <c r="AH910" s="121"/>
      <c r="AI910" s="121"/>
      <c r="AJ910" s="121"/>
      <c r="AK910" s="121"/>
      <c r="AL910" s="121"/>
      <c r="AM910" s="121"/>
      <c r="AN910" s="121"/>
      <c r="AO910" s="121"/>
    </row>
    <row r="911" spans="1:41" ht="12.75" customHeight="1" x14ac:dyDescent="0.2">
      <c r="A911" s="121"/>
      <c r="B911" s="121"/>
      <c r="C911" s="121"/>
      <c r="D911" s="121"/>
      <c r="E911" s="121"/>
      <c r="F911" s="121"/>
      <c r="G911" s="121"/>
      <c r="H911" s="121"/>
      <c r="I911" s="121"/>
      <c r="J911" s="121"/>
      <c r="K911" s="121"/>
      <c r="L911" s="121"/>
      <c r="M911" s="121"/>
      <c r="N911" s="121"/>
      <c r="O911" s="121"/>
      <c r="P911" s="121"/>
      <c r="Q911" s="121"/>
      <c r="R911" s="121"/>
      <c r="S911" s="121"/>
      <c r="T911" s="121"/>
      <c r="U911" s="121"/>
      <c r="V911" s="121"/>
      <c r="W911" s="121"/>
      <c r="X911" s="121"/>
      <c r="Y911" s="121"/>
      <c r="Z911" s="121"/>
      <c r="AA911" s="121"/>
      <c r="AB911" s="121"/>
      <c r="AC911" s="121"/>
      <c r="AD911" s="121"/>
      <c r="AE911" s="121"/>
      <c r="AF911" s="121"/>
      <c r="AG911" s="121"/>
      <c r="AH911" s="121"/>
      <c r="AI911" s="121"/>
      <c r="AJ911" s="121"/>
      <c r="AK911" s="121"/>
      <c r="AL911" s="121"/>
      <c r="AM911" s="121"/>
      <c r="AN911" s="121"/>
      <c r="AO911" s="121"/>
    </row>
    <row r="912" spans="1:41" ht="12.75" customHeight="1" x14ac:dyDescent="0.2">
      <c r="A912" s="121"/>
      <c r="B912" s="121"/>
      <c r="C912" s="121"/>
      <c r="D912" s="121"/>
      <c r="E912" s="121"/>
      <c r="F912" s="121"/>
      <c r="G912" s="121"/>
      <c r="H912" s="121"/>
      <c r="I912" s="121"/>
      <c r="J912" s="121"/>
      <c r="K912" s="121"/>
      <c r="L912" s="121"/>
      <c r="M912" s="121"/>
      <c r="N912" s="121"/>
      <c r="O912" s="121"/>
      <c r="P912" s="121"/>
      <c r="Q912" s="121"/>
      <c r="R912" s="121"/>
      <c r="S912" s="121"/>
      <c r="T912" s="121"/>
      <c r="U912" s="121"/>
      <c r="V912" s="121"/>
      <c r="W912" s="121"/>
      <c r="X912" s="121"/>
      <c r="Y912" s="121"/>
      <c r="Z912" s="121"/>
      <c r="AA912" s="121"/>
      <c r="AB912" s="121"/>
      <c r="AC912" s="121"/>
      <c r="AD912" s="121"/>
      <c r="AE912" s="121"/>
      <c r="AF912" s="121"/>
      <c r="AG912" s="121"/>
      <c r="AH912" s="121"/>
      <c r="AI912" s="121"/>
      <c r="AJ912" s="121"/>
      <c r="AK912" s="121"/>
      <c r="AL912" s="121"/>
      <c r="AM912" s="121"/>
      <c r="AN912" s="121"/>
      <c r="AO912" s="121"/>
    </row>
    <row r="913" spans="1:41" ht="12.75" customHeight="1" x14ac:dyDescent="0.2">
      <c r="A913" s="121"/>
      <c r="B913" s="121"/>
      <c r="C913" s="121"/>
      <c r="D913" s="121"/>
      <c r="E913" s="121"/>
      <c r="F913" s="121"/>
      <c r="G913" s="121"/>
      <c r="H913" s="121"/>
      <c r="I913" s="121"/>
      <c r="J913" s="121"/>
      <c r="K913" s="121"/>
      <c r="L913" s="121"/>
      <c r="M913" s="121"/>
      <c r="N913" s="121"/>
      <c r="O913" s="121"/>
      <c r="P913" s="121"/>
      <c r="Q913" s="121"/>
      <c r="R913" s="121"/>
      <c r="S913" s="121"/>
      <c r="T913" s="121"/>
      <c r="U913" s="121"/>
      <c r="V913" s="121"/>
      <c r="W913" s="121"/>
      <c r="X913" s="121"/>
      <c r="Y913" s="121"/>
      <c r="Z913" s="121"/>
      <c r="AA913" s="121"/>
      <c r="AB913" s="121"/>
      <c r="AC913" s="121"/>
      <c r="AD913" s="121"/>
      <c r="AE913" s="121"/>
      <c r="AF913" s="121"/>
      <c r="AG913" s="121"/>
      <c r="AH913" s="121"/>
      <c r="AI913" s="121"/>
      <c r="AJ913" s="121"/>
      <c r="AK913" s="121"/>
      <c r="AL913" s="121"/>
      <c r="AM913" s="121"/>
      <c r="AN913" s="121"/>
      <c r="AO913" s="121"/>
    </row>
    <row r="914" spans="1:41" ht="12.75" customHeight="1" x14ac:dyDescent="0.2">
      <c r="A914" s="121"/>
      <c r="B914" s="121"/>
      <c r="C914" s="121"/>
      <c r="D914" s="121"/>
      <c r="E914" s="121"/>
      <c r="F914" s="121"/>
      <c r="G914" s="121"/>
      <c r="H914" s="121"/>
      <c r="I914" s="121"/>
      <c r="J914" s="121"/>
      <c r="K914" s="121"/>
      <c r="L914" s="121"/>
      <c r="M914" s="121"/>
      <c r="N914" s="121"/>
      <c r="O914" s="121"/>
      <c r="P914" s="121"/>
      <c r="Q914" s="121"/>
      <c r="R914" s="121"/>
      <c r="S914" s="121"/>
      <c r="T914" s="121"/>
      <c r="U914" s="121"/>
      <c r="V914" s="121"/>
      <c r="W914" s="121"/>
      <c r="X914" s="121"/>
      <c r="Y914" s="121"/>
      <c r="Z914" s="121"/>
      <c r="AA914" s="121"/>
      <c r="AB914" s="121"/>
      <c r="AC914" s="121"/>
      <c r="AD914" s="121"/>
      <c r="AE914" s="121"/>
      <c r="AF914" s="121"/>
      <c r="AG914" s="121"/>
      <c r="AH914" s="121"/>
      <c r="AI914" s="121"/>
      <c r="AJ914" s="121"/>
      <c r="AK914" s="121"/>
      <c r="AL914" s="121"/>
      <c r="AM914" s="121"/>
      <c r="AN914" s="121"/>
      <c r="AO914" s="121"/>
    </row>
    <row r="915" spans="1:41" ht="12.75" customHeight="1" x14ac:dyDescent="0.2">
      <c r="A915" s="121"/>
      <c r="B915" s="121"/>
      <c r="C915" s="121"/>
      <c r="D915" s="121"/>
      <c r="E915" s="121"/>
      <c r="F915" s="121"/>
      <c r="G915" s="121"/>
      <c r="H915" s="121"/>
      <c r="I915" s="121"/>
      <c r="J915" s="121"/>
      <c r="K915" s="121"/>
      <c r="L915" s="121"/>
      <c r="M915" s="121"/>
      <c r="N915" s="121"/>
      <c r="O915" s="121"/>
      <c r="P915" s="121"/>
      <c r="Q915" s="121"/>
      <c r="R915" s="121"/>
      <c r="S915" s="121"/>
      <c r="T915" s="121"/>
      <c r="U915" s="121"/>
      <c r="V915" s="121"/>
      <c r="W915" s="121"/>
      <c r="X915" s="121"/>
      <c r="Y915" s="121"/>
      <c r="Z915" s="121"/>
      <c r="AA915" s="121"/>
      <c r="AB915" s="121"/>
      <c r="AC915" s="121"/>
      <c r="AD915" s="121"/>
      <c r="AE915" s="121"/>
      <c r="AF915" s="121"/>
      <c r="AG915" s="121"/>
      <c r="AH915" s="121"/>
      <c r="AI915" s="121"/>
      <c r="AJ915" s="121"/>
      <c r="AK915" s="121"/>
      <c r="AL915" s="121"/>
      <c r="AM915" s="121"/>
      <c r="AN915" s="121"/>
      <c r="AO915" s="121"/>
    </row>
    <row r="916" spans="1:41" ht="12.75" customHeight="1" x14ac:dyDescent="0.2">
      <c r="A916" s="121"/>
      <c r="B916" s="121"/>
      <c r="C916" s="121"/>
      <c r="D916" s="121"/>
      <c r="E916" s="121"/>
      <c r="F916" s="121"/>
      <c r="G916" s="121"/>
      <c r="H916" s="121"/>
      <c r="I916" s="121"/>
      <c r="J916" s="121"/>
      <c r="K916" s="121"/>
      <c r="L916" s="121"/>
      <c r="M916" s="121"/>
      <c r="N916" s="121"/>
      <c r="O916" s="121"/>
      <c r="P916" s="121"/>
      <c r="Q916" s="121"/>
      <c r="R916" s="121"/>
      <c r="S916" s="121"/>
      <c r="T916" s="121"/>
      <c r="U916" s="121"/>
      <c r="V916" s="121"/>
      <c r="W916" s="121"/>
      <c r="X916" s="121"/>
      <c r="Y916" s="121"/>
      <c r="Z916" s="121"/>
      <c r="AA916" s="121"/>
      <c r="AB916" s="121"/>
      <c r="AC916" s="121"/>
      <c r="AD916" s="121"/>
      <c r="AE916" s="121"/>
      <c r="AF916" s="121"/>
      <c r="AG916" s="121"/>
      <c r="AH916" s="121"/>
      <c r="AI916" s="121"/>
      <c r="AJ916" s="121"/>
      <c r="AK916" s="121"/>
      <c r="AL916" s="121"/>
      <c r="AM916" s="121"/>
      <c r="AN916" s="121"/>
      <c r="AO916" s="121"/>
    </row>
    <row r="917" spans="1:41" ht="12.75" customHeight="1" x14ac:dyDescent="0.2">
      <c r="A917" s="121"/>
      <c r="B917" s="121"/>
      <c r="C917" s="121"/>
      <c r="D917" s="121"/>
      <c r="E917" s="121"/>
      <c r="F917" s="121"/>
      <c r="G917" s="121"/>
      <c r="H917" s="121"/>
      <c r="I917" s="121"/>
      <c r="J917" s="121"/>
      <c r="K917" s="121"/>
      <c r="L917" s="121"/>
      <c r="M917" s="121"/>
      <c r="N917" s="121"/>
      <c r="O917" s="121"/>
      <c r="P917" s="121"/>
      <c r="Q917" s="121"/>
      <c r="R917" s="121"/>
      <c r="S917" s="121"/>
      <c r="T917" s="121"/>
      <c r="U917" s="121"/>
      <c r="V917" s="121"/>
      <c r="W917" s="121"/>
      <c r="X917" s="121"/>
      <c r="Y917" s="121"/>
      <c r="Z917" s="121"/>
      <c r="AA917" s="121"/>
      <c r="AB917" s="121"/>
      <c r="AC917" s="121"/>
      <c r="AD917" s="121"/>
      <c r="AE917" s="121"/>
      <c r="AF917" s="121"/>
      <c r="AG917" s="121"/>
      <c r="AH917" s="121"/>
      <c r="AI917" s="121"/>
      <c r="AJ917" s="121"/>
      <c r="AK917" s="121"/>
      <c r="AL917" s="121"/>
      <c r="AM917" s="121"/>
      <c r="AN917" s="121"/>
      <c r="AO917" s="121"/>
    </row>
    <row r="918" spans="1:41" ht="12.75" customHeight="1" x14ac:dyDescent="0.2">
      <c r="A918" s="121"/>
      <c r="B918" s="121"/>
      <c r="C918" s="121"/>
      <c r="D918" s="121"/>
      <c r="E918" s="121"/>
      <c r="F918" s="121"/>
      <c r="G918" s="121"/>
      <c r="H918" s="121"/>
      <c r="I918" s="121"/>
      <c r="J918" s="121"/>
      <c r="K918" s="121"/>
      <c r="L918" s="121"/>
      <c r="M918" s="121"/>
      <c r="N918" s="121"/>
      <c r="O918" s="121"/>
      <c r="P918" s="121"/>
      <c r="Q918" s="121"/>
      <c r="R918" s="121"/>
      <c r="S918" s="121"/>
      <c r="T918" s="121"/>
      <c r="U918" s="121"/>
      <c r="V918" s="121"/>
      <c r="W918" s="121"/>
      <c r="X918" s="121"/>
      <c r="Y918" s="121"/>
      <c r="Z918" s="121"/>
      <c r="AA918" s="121"/>
      <c r="AB918" s="121"/>
      <c r="AC918" s="121"/>
      <c r="AD918" s="121"/>
      <c r="AE918" s="121"/>
      <c r="AF918" s="121"/>
      <c r="AG918" s="121"/>
      <c r="AH918" s="121"/>
      <c r="AI918" s="121"/>
      <c r="AJ918" s="121"/>
      <c r="AK918" s="121"/>
      <c r="AL918" s="121"/>
      <c r="AM918" s="121"/>
      <c r="AN918" s="121"/>
      <c r="AO918" s="121"/>
    </row>
    <row r="919" spans="1:41" ht="12.75" customHeight="1" x14ac:dyDescent="0.2">
      <c r="A919" s="121"/>
      <c r="B919" s="121"/>
      <c r="C919" s="121"/>
      <c r="D919" s="121"/>
      <c r="E919" s="121"/>
      <c r="F919" s="121"/>
      <c r="G919" s="121"/>
      <c r="H919" s="121"/>
      <c r="I919" s="121"/>
      <c r="J919" s="121"/>
      <c r="K919" s="121"/>
      <c r="L919" s="121"/>
      <c r="M919" s="121"/>
      <c r="N919" s="121"/>
      <c r="O919" s="121"/>
      <c r="P919" s="121"/>
      <c r="Q919" s="121"/>
      <c r="R919" s="121"/>
      <c r="S919" s="121"/>
      <c r="T919" s="121"/>
      <c r="U919" s="121"/>
      <c r="V919" s="121"/>
      <c r="W919" s="121"/>
      <c r="X919" s="121"/>
      <c r="Y919" s="121"/>
      <c r="Z919" s="121"/>
      <c r="AA919" s="121"/>
      <c r="AB919" s="121"/>
      <c r="AC919" s="121"/>
      <c r="AD919" s="121"/>
      <c r="AE919" s="121"/>
      <c r="AF919" s="121"/>
      <c r="AG919" s="121"/>
      <c r="AH919" s="121"/>
      <c r="AI919" s="121"/>
      <c r="AJ919" s="121"/>
      <c r="AK919" s="121"/>
      <c r="AL919" s="121"/>
      <c r="AM919" s="121"/>
      <c r="AN919" s="121"/>
      <c r="AO919" s="121"/>
    </row>
    <row r="920" spans="1:41" ht="12.75" customHeight="1" x14ac:dyDescent="0.2">
      <c r="A920" s="121"/>
      <c r="B920" s="121"/>
      <c r="C920" s="121"/>
      <c r="D920" s="121"/>
      <c r="E920" s="121"/>
      <c r="F920" s="121"/>
      <c r="G920" s="121"/>
      <c r="H920" s="121"/>
      <c r="I920" s="121"/>
      <c r="J920" s="121"/>
      <c r="K920" s="121"/>
      <c r="L920" s="121"/>
      <c r="M920" s="121"/>
      <c r="N920" s="121"/>
      <c r="O920" s="121"/>
      <c r="P920" s="121"/>
      <c r="Q920" s="121"/>
      <c r="R920" s="121"/>
      <c r="S920" s="121"/>
      <c r="T920" s="121"/>
      <c r="U920" s="121"/>
      <c r="V920" s="121"/>
      <c r="W920" s="121"/>
      <c r="X920" s="121"/>
      <c r="Y920" s="121"/>
      <c r="Z920" s="121"/>
      <c r="AA920" s="121"/>
      <c r="AB920" s="121"/>
      <c r="AC920" s="121"/>
      <c r="AD920" s="121"/>
      <c r="AE920" s="121"/>
      <c r="AF920" s="121"/>
      <c r="AG920" s="121"/>
      <c r="AH920" s="121"/>
      <c r="AI920" s="121"/>
      <c r="AJ920" s="121"/>
      <c r="AK920" s="121"/>
      <c r="AL920" s="121"/>
      <c r="AM920" s="121"/>
      <c r="AN920" s="121"/>
      <c r="AO920" s="121"/>
    </row>
    <row r="921" spans="1:41" ht="12.75" customHeight="1" x14ac:dyDescent="0.2">
      <c r="A921" s="121"/>
      <c r="B921" s="121"/>
      <c r="C921" s="121"/>
      <c r="D921" s="121"/>
      <c r="E921" s="121"/>
      <c r="F921" s="121"/>
      <c r="G921" s="121"/>
      <c r="H921" s="121"/>
      <c r="I921" s="121"/>
      <c r="J921" s="121"/>
      <c r="K921" s="121"/>
      <c r="L921" s="121"/>
      <c r="M921" s="121"/>
      <c r="N921" s="121"/>
      <c r="O921" s="121"/>
      <c r="P921" s="121"/>
      <c r="Q921" s="121"/>
      <c r="R921" s="121"/>
      <c r="S921" s="121"/>
      <c r="T921" s="121"/>
      <c r="U921" s="121"/>
      <c r="V921" s="121"/>
      <c r="W921" s="121"/>
      <c r="X921" s="121"/>
      <c r="Y921" s="121"/>
      <c r="Z921" s="121"/>
      <c r="AA921" s="121"/>
      <c r="AB921" s="121"/>
      <c r="AC921" s="121"/>
      <c r="AD921" s="121"/>
      <c r="AE921" s="121"/>
      <c r="AF921" s="121"/>
      <c r="AG921" s="121"/>
      <c r="AH921" s="121"/>
      <c r="AI921" s="121"/>
      <c r="AJ921" s="121"/>
      <c r="AK921" s="121"/>
      <c r="AL921" s="121"/>
      <c r="AM921" s="121"/>
      <c r="AN921" s="121"/>
      <c r="AO921" s="121"/>
    </row>
    <row r="922" spans="1:41" ht="12.75" customHeight="1" x14ac:dyDescent="0.2">
      <c r="A922" s="121"/>
      <c r="B922" s="121"/>
      <c r="C922" s="121"/>
      <c r="D922" s="121"/>
      <c r="E922" s="121"/>
      <c r="F922" s="121"/>
      <c r="G922" s="121"/>
      <c r="H922" s="121"/>
      <c r="I922" s="121"/>
      <c r="J922" s="121"/>
      <c r="K922" s="121"/>
      <c r="L922" s="121"/>
      <c r="M922" s="121"/>
      <c r="N922" s="121"/>
      <c r="O922" s="121"/>
      <c r="P922" s="121"/>
      <c r="Q922" s="121"/>
      <c r="R922" s="121"/>
      <c r="S922" s="121"/>
      <c r="T922" s="121"/>
      <c r="U922" s="121"/>
      <c r="V922" s="121"/>
      <c r="W922" s="121"/>
      <c r="X922" s="121"/>
      <c r="Y922" s="121"/>
      <c r="Z922" s="121"/>
      <c r="AA922" s="121"/>
      <c r="AB922" s="121"/>
      <c r="AC922" s="121"/>
      <c r="AD922" s="121"/>
      <c r="AE922" s="121"/>
      <c r="AF922" s="121"/>
      <c r="AG922" s="121"/>
      <c r="AH922" s="121"/>
      <c r="AI922" s="121"/>
      <c r="AJ922" s="121"/>
      <c r="AK922" s="121"/>
      <c r="AL922" s="121"/>
      <c r="AM922" s="121"/>
      <c r="AN922" s="121"/>
      <c r="AO922" s="121"/>
    </row>
    <row r="923" spans="1:41" ht="12.75" customHeight="1" x14ac:dyDescent="0.2">
      <c r="A923" s="121"/>
      <c r="B923" s="121"/>
      <c r="C923" s="121"/>
      <c r="D923" s="121"/>
      <c r="E923" s="121"/>
      <c r="F923" s="121"/>
      <c r="G923" s="121"/>
      <c r="H923" s="121"/>
      <c r="I923" s="121"/>
      <c r="J923" s="121"/>
      <c r="K923" s="121"/>
      <c r="L923" s="121"/>
      <c r="M923" s="121"/>
      <c r="N923" s="121"/>
      <c r="O923" s="121"/>
      <c r="P923" s="121"/>
      <c r="Q923" s="121"/>
      <c r="R923" s="121"/>
      <c r="S923" s="121"/>
      <c r="T923" s="121"/>
      <c r="U923" s="121"/>
      <c r="V923" s="121"/>
      <c r="W923" s="121"/>
      <c r="X923" s="121"/>
      <c r="Y923" s="121"/>
      <c r="Z923" s="121"/>
      <c r="AA923" s="121"/>
      <c r="AB923" s="121"/>
      <c r="AC923" s="121"/>
      <c r="AD923" s="121"/>
      <c r="AE923" s="121"/>
      <c r="AF923" s="121"/>
      <c r="AG923" s="121"/>
      <c r="AH923" s="121"/>
      <c r="AI923" s="121"/>
      <c r="AJ923" s="121"/>
      <c r="AK923" s="121"/>
      <c r="AL923" s="121"/>
      <c r="AM923" s="121"/>
      <c r="AN923" s="121"/>
      <c r="AO923" s="121"/>
    </row>
    <row r="924" spans="1:41" ht="12.75" customHeight="1" x14ac:dyDescent="0.2">
      <c r="A924" s="121"/>
      <c r="B924" s="121"/>
      <c r="C924" s="121"/>
      <c r="D924" s="121"/>
      <c r="E924" s="121"/>
      <c r="F924" s="121"/>
      <c r="G924" s="121"/>
      <c r="H924" s="121"/>
      <c r="I924" s="121"/>
      <c r="J924" s="121"/>
      <c r="K924" s="121"/>
      <c r="L924" s="121"/>
      <c r="M924" s="121"/>
      <c r="N924" s="121"/>
      <c r="O924" s="121"/>
      <c r="P924" s="121"/>
      <c r="Q924" s="121"/>
      <c r="R924" s="121"/>
      <c r="S924" s="121"/>
      <c r="T924" s="121"/>
      <c r="U924" s="121"/>
      <c r="V924" s="121"/>
      <c r="W924" s="121"/>
      <c r="X924" s="121"/>
      <c r="Y924" s="121"/>
      <c r="Z924" s="121"/>
      <c r="AA924" s="121"/>
      <c r="AB924" s="121"/>
      <c r="AC924" s="121"/>
      <c r="AD924" s="121"/>
      <c r="AE924" s="121"/>
      <c r="AF924" s="121"/>
      <c r="AG924" s="121"/>
      <c r="AH924" s="121"/>
      <c r="AI924" s="121"/>
      <c r="AJ924" s="121"/>
      <c r="AK924" s="121"/>
      <c r="AL924" s="121"/>
      <c r="AM924" s="121"/>
      <c r="AN924" s="121"/>
      <c r="AO924" s="121"/>
    </row>
    <row r="925" spans="1:41" ht="12.75" customHeight="1" x14ac:dyDescent="0.2">
      <c r="A925" s="121"/>
      <c r="B925" s="121"/>
      <c r="C925" s="121"/>
      <c r="D925" s="121"/>
      <c r="E925" s="121"/>
      <c r="F925" s="121"/>
      <c r="G925" s="121"/>
      <c r="H925" s="121"/>
      <c r="I925" s="121"/>
      <c r="J925" s="121"/>
      <c r="K925" s="121"/>
      <c r="L925" s="121"/>
      <c r="M925" s="121"/>
      <c r="N925" s="121"/>
      <c r="O925" s="121"/>
      <c r="P925" s="121"/>
      <c r="Q925" s="121"/>
      <c r="R925" s="121"/>
      <c r="S925" s="121"/>
      <c r="T925" s="121"/>
      <c r="U925" s="121"/>
      <c r="V925" s="121"/>
      <c r="W925" s="121"/>
      <c r="X925" s="121"/>
      <c r="Y925" s="121"/>
      <c r="Z925" s="121"/>
      <c r="AA925" s="121"/>
      <c r="AB925" s="121"/>
      <c r="AC925" s="121"/>
      <c r="AD925" s="121"/>
      <c r="AE925" s="121"/>
      <c r="AF925" s="121"/>
      <c r="AG925" s="121"/>
      <c r="AH925" s="121"/>
      <c r="AI925" s="121"/>
      <c r="AJ925" s="121"/>
      <c r="AK925" s="121"/>
      <c r="AL925" s="121"/>
      <c r="AM925" s="121"/>
      <c r="AN925" s="121"/>
      <c r="AO925" s="121"/>
    </row>
    <row r="926" spans="1:41" ht="12.75" customHeight="1" x14ac:dyDescent="0.2">
      <c r="A926" s="121"/>
      <c r="B926" s="121"/>
      <c r="C926" s="121"/>
      <c r="D926" s="121"/>
      <c r="E926" s="121"/>
      <c r="F926" s="121"/>
      <c r="G926" s="121"/>
      <c r="H926" s="121"/>
      <c r="I926" s="121"/>
      <c r="J926" s="121"/>
      <c r="K926" s="121"/>
      <c r="L926" s="121"/>
      <c r="M926" s="121"/>
      <c r="N926" s="121"/>
      <c r="O926" s="121"/>
      <c r="P926" s="121"/>
      <c r="Q926" s="121"/>
      <c r="R926" s="121"/>
      <c r="S926" s="121"/>
      <c r="T926" s="121"/>
      <c r="U926" s="121"/>
      <c r="V926" s="121"/>
      <c r="W926" s="121"/>
      <c r="X926" s="121"/>
      <c r="Y926" s="121"/>
      <c r="Z926" s="121"/>
      <c r="AA926" s="121"/>
      <c r="AB926" s="121"/>
      <c r="AC926" s="121"/>
      <c r="AD926" s="121"/>
      <c r="AE926" s="121"/>
      <c r="AF926" s="121"/>
      <c r="AG926" s="121"/>
      <c r="AH926" s="121"/>
      <c r="AI926" s="121"/>
      <c r="AJ926" s="121"/>
      <c r="AK926" s="121"/>
      <c r="AL926" s="121"/>
      <c r="AM926" s="121"/>
      <c r="AN926" s="121"/>
      <c r="AO926" s="121"/>
    </row>
    <row r="927" spans="1:41" ht="12.75" customHeight="1" x14ac:dyDescent="0.2">
      <c r="A927" s="121"/>
      <c r="B927" s="121"/>
      <c r="C927" s="121"/>
      <c r="D927" s="121"/>
      <c r="E927" s="121"/>
      <c r="F927" s="121"/>
      <c r="G927" s="121"/>
      <c r="H927" s="121"/>
      <c r="I927" s="121"/>
      <c r="J927" s="121"/>
      <c r="K927" s="121"/>
      <c r="L927" s="121"/>
      <c r="M927" s="121"/>
      <c r="N927" s="121"/>
      <c r="O927" s="121"/>
      <c r="P927" s="121"/>
      <c r="Q927" s="121"/>
      <c r="R927" s="121"/>
      <c r="S927" s="121"/>
      <c r="T927" s="121"/>
      <c r="U927" s="121"/>
      <c r="V927" s="121"/>
      <c r="W927" s="121"/>
      <c r="X927" s="121"/>
      <c r="Y927" s="121"/>
      <c r="Z927" s="121"/>
      <c r="AA927" s="121"/>
      <c r="AB927" s="121"/>
      <c r="AC927" s="121"/>
      <c r="AD927" s="121"/>
      <c r="AE927" s="121"/>
      <c r="AF927" s="121"/>
      <c r="AG927" s="121"/>
      <c r="AH927" s="121"/>
      <c r="AI927" s="121"/>
      <c r="AJ927" s="121"/>
      <c r="AK927" s="121"/>
      <c r="AL927" s="121"/>
      <c r="AM927" s="121"/>
      <c r="AN927" s="121"/>
      <c r="AO927" s="121"/>
    </row>
    <row r="928" spans="1:41" ht="12.75" customHeight="1" x14ac:dyDescent="0.2">
      <c r="A928" s="121"/>
      <c r="B928" s="121"/>
      <c r="C928" s="121"/>
      <c r="D928" s="121"/>
      <c r="E928" s="121"/>
      <c r="F928" s="121"/>
      <c r="G928" s="121"/>
      <c r="H928" s="121"/>
      <c r="I928" s="121"/>
      <c r="J928" s="121"/>
      <c r="K928" s="121"/>
      <c r="L928" s="121"/>
      <c r="M928" s="121"/>
      <c r="N928" s="121"/>
      <c r="O928" s="121"/>
      <c r="P928" s="121"/>
      <c r="Q928" s="121"/>
      <c r="R928" s="121"/>
      <c r="S928" s="121"/>
      <c r="T928" s="121"/>
      <c r="U928" s="121"/>
      <c r="V928" s="121"/>
      <c r="W928" s="121"/>
      <c r="X928" s="121"/>
      <c r="Y928" s="121"/>
      <c r="Z928" s="121"/>
      <c r="AA928" s="121"/>
      <c r="AB928" s="121"/>
      <c r="AC928" s="121"/>
      <c r="AD928" s="121"/>
      <c r="AE928" s="121"/>
      <c r="AF928" s="121"/>
      <c r="AG928" s="121"/>
      <c r="AH928" s="121"/>
      <c r="AI928" s="121"/>
      <c r="AJ928" s="121"/>
      <c r="AK928" s="121"/>
      <c r="AL928" s="121"/>
      <c r="AM928" s="121"/>
      <c r="AN928" s="121"/>
      <c r="AO928" s="121"/>
    </row>
    <row r="929" spans="1:41" ht="12.75" customHeight="1" x14ac:dyDescent="0.2">
      <c r="A929" s="121"/>
      <c r="B929" s="121"/>
      <c r="C929" s="121"/>
      <c r="D929" s="121"/>
      <c r="E929" s="121"/>
      <c r="F929" s="121"/>
      <c r="G929" s="121"/>
      <c r="H929" s="121"/>
      <c r="I929" s="121"/>
      <c r="J929" s="121"/>
      <c r="K929" s="121"/>
      <c r="L929" s="121"/>
      <c r="M929" s="121"/>
      <c r="N929" s="121"/>
      <c r="O929" s="121"/>
      <c r="P929" s="121"/>
      <c r="Q929" s="121"/>
      <c r="R929" s="121"/>
      <c r="S929" s="121"/>
      <c r="T929" s="121"/>
      <c r="U929" s="121"/>
      <c r="V929" s="121"/>
      <c r="W929" s="121"/>
      <c r="X929" s="121"/>
      <c r="Y929" s="121"/>
      <c r="Z929" s="121"/>
      <c r="AA929" s="121"/>
      <c r="AB929" s="121"/>
      <c r="AC929" s="121"/>
      <c r="AD929" s="121"/>
      <c r="AE929" s="121"/>
      <c r="AF929" s="121"/>
      <c r="AG929" s="121"/>
      <c r="AH929" s="121"/>
      <c r="AI929" s="121"/>
      <c r="AJ929" s="121"/>
      <c r="AK929" s="121"/>
      <c r="AL929" s="121"/>
      <c r="AM929" s="121"/>
      <c r="AN929" s="121"/>
      <c r="AO929" s="121"/>
    </row>
    <row r="930" spans="1:41" ht="12.75" customHeight="1" x14ac:dyDescent="0.2">
      <c r="A930" s="121"/>
      <c r="B930" s="121"/>
      <c r="C930" s="121"/>
      <c r="D930" s="121"/>
      <c r="E930" s="121"/>
      <c r="F930" s="121"/>
      <c r="G930" s="121"/>
      <c r="H930" s="121"/>
      <c r="I930" s="121"/>
      <c r="J930" s="121"/>
      <c r="K930" s="121"/>
      <c r="L930" s="121"/>
      <c r="M930" s="121"/>
      <c r="N930" s="121"/>
      <c r="O930" s="121"/>
      <c r="P930" s="121"/>
      <c r="Q930" s="121"/>
      <c r="R930" s="121"/>
      <c r="S930" s="121"/>
      <c r="T930" s="121"/>
      <c r="U930" s="121"/>
      <c r="V930" s="121"/>
      <c r="W930" s="121"/>
      <c r="X930" s="121"/>
      <c r="Y930" s="121"/>
      <c r="Z930" s="121"/>
      <c r="AA930" s="121"/>
      <c r="AB930" s="121"/>
      <c r="AC930" s="121"/>
      <c r="AD930" s="121"/>
      <c r="AE930" s="121"/>
      <c r="AF930" s="121"/>
      <c r="AG930" s="121"/>
      <c r="AH930" s="121"/>
      <c r="AI930" s="121"/>
      <c r="AJ930" s="121"/>
      <c r="AK930" s="121"/>
      <c r="AL930" s="121"/>
      <c r="AM930" s="121"/>
      <c r="AN930" s="121"/>
      <c r="AO930" s="121"/>
    </row>
    <row r="931" spans="1:41" ht="12.75" customHeight="1" x14ac:dyDescent="0.2">
      <c r="A931" s="121"/>
      <c r="B931" s="121"/>
      <c r="C931" s="121"/>
      <c r="D931" s="121"/>
      <c r="E931" s="121"/>
      <c r="F931" s="121"/>
      <c r="G931" s="121"/>
      <c r="H931" s="121"/>
      <c r="I931" s="121"/>
      <c r="J931" s="121"/>
      <c r="K931" s="121"/>
      <c r="L931" s="121"/>
      <c r="M931" s="121"/>
      <c r="N931" s="121"/>
      <c r="O931" s="121"/>
      <c r="P931" s="121"/>
      <c r="Q931" s="121"/>
      <c r="R931" s="121"/>
      <c r="S931" s="121"/>
      <c r="T931" s="121"/>
      <c r="U931" s="121"/>
      <c r="V931" s="121"/>
      <c r="W931" s="121"/>
      <c r="X931" s="121"/>
      <c r="Y931" s="121"/>
      <c r="Z931" s="121"/>
      <c r="AA931" s="121"/>
      <c r="AB931" s="121"/>
      <c r="AC931" s="121"/>
      <c r="AD931" s="121"/>
      <c r="AE931" s="121"/>
      <c r="AF931" s="121"/>
      <c r="AG931" s="121"/>
      <c r="AH931" s="121"/>
      <c r="AI931" s="121"/>
      <c r="AJ931" s="121"/>
      <c r="AK931" s="121"/>
      <c r="AL931" s="121"/>
      <c r="AM931" s="121"/>
      <c r="AN931" s="121"/>
      <c r="AO931" s="121"/>
    </row>
    <row r="932" spans="1:41" ht="12.75" customHeight="1" x14ac:dyDescent="0.2">
      <c r="A932" s="121"/>
      <c r="B932" s="121"/>
      <c r="C932" s="121"/>
      <c r="D932" s="121"/>
      <c r="E932" s="121"/>
      <c r="F932" s="121"/>
      <c r="G932" s="121"/>
      <c r="H932" s="121"/>
      <c r="I932" s="121"/>
      <c r="J932" s="121"/>
      <c r="K932" s="121"/>
      <c r="L932" s="121"/>
      <c r="M932" s="121"/>
      <c r="N932" s="121"/>
      <c r="O932" s="121"/>
      <c r="P932" s="121"/>
      <c r="Q932" s="121"/>
      <c r="R932" s="121"/>
      <c r="S932" s="121"/>
      <c r="T932" s="121"/>
      <c r="U932" s="121"/>
      <c r="V932" s="121"/>
      <c r="W932" s="121"/>
      <c r="X932" s="121"/>
      <c r="Y932" s="121"/>
      <c r="Z932" s="121"/>
      <c r="AA932" s="121"/>
      <c r="AB932" s="121"/>
      <c r="AC932" s="121"/>
      <c r="AD932" s="121"/>
      <c r="AE932" s="121"/>
      <c r="AF932" s="121"/>
      <c r="AG932" s="121"/>
      <c r="AH932" s="121"/>
      <c r="AI932" s="121"/>
      <c r="AJ932" s="121"/>
      <c r="AK932" s="121"/>
      <c r="AL932" s="121"/>
      <c r="AM932" s="121"/>
      <c r="AN932" s="121"/>
      <c r="AO932" s="121"/>
    </row>
    <row r="933" spans="1:41" ht="12.75" customHeight="1" x14ac:dyDescent="0.2">
      <c r="A933" s="121"/>
      <c r="B933" s="121"/>
      <c r="C933" s="121"/>
      <c r="D933" s="121"/>
      <c r="E933" s="121"/>
      <c r="F933" s="121"/>
      <c r="G933" s="121"/>
      <c r="H933" s="121"/>
      <c r="I933" s="121"/>
      <c r="J933" s="121"/>
      <c r="K933" s="121"/>
      <c r="L933" s="121"/>
      <c r="M933" s="121"/>
      <c r="N933" s="121"/>
      <c r="O933" s="121"/>
      <c r="P933" s="121"/>
      <c r="Q933" s="121"/>
      <c r="R933" s="121"/>
      <c r="S933" s="121"/>
      <c r="T933" s="121"/>
      <c r="U933" s="121"/>
      <c r="V933" s="121"/>
      <c r="W933" s="121"/>
      <c r="X933" s="121"/>
      <c r="Y933" s="121"/>
      <c r="Z933" s="121"/>
      <c r="AA933" s="121"/>
      <c r="AB933" s="121"/>
      <c r="AC933" s="121"/>
      <c r="AD933" s="121"/>
      <c r="AE933" s="121"/>
      <c r="AF933" s="121"/>
      <c r="AG933" s="121"/>
      <c r="AH933" s="121"/>
      <c r="AI933" s="121"/>
      <c r="AJ933" s="121"/>
      <c r="AK933" s="121"/>
      <c r="AL933" s="121"/>
      <c r="AM933" s="121"/>
      <c r="AN933" s="121"/>
      <c r="AO933" s="121"/>
    </row>
    <row r="934" spans="1:41" ht="12.75" customHeight="1" x14ac:dyDescent="0.2">
      <c r="A934" s="121"/>
      <c r="B934" s="121"/>
      <c r="C934" s="121"/>
      <c r="D934" s="121"/>
      <c r="E934" s="121"/>
      <c r="F934" s="121"/>
      <c r="G934" s="121"/>
      <c r="H934" s="121"/>
      <c r="I934" s="121"/>
      <c r="J934" s="121"/>
      <c r="K934" s="121"/>
      <c r="L934" s="121"/>
      <c r="M934" s="121"/>
      <c r="N934" s="121"/>
      <c r="O934" s="121"/>
      <c r="P934" s="121"/>
      <c r="Q934" s="121"/>
      <c r="R934" s="121"/>
      <c r="S934" s="121"/>
      <c r="T934" s="121"/>
      <c r="U934" s="121"/>
      <c r="V934" s="121"/>
      <c r="W934" s="121"/>
      <c r="X934" s="121"/>
      <c r="Y934" s="121"/>
      <c r="Z934" s="121"/>
      <c r="AA934" s="121"/>
      <c r="AB934" s="121"/>
      <c r="AC934" s="121"/>
      <c r="AD934" s="121"/>
      <c r="AE934" s="121"/>
      <c r="AF934" s="121"/>
      <c r="AG934" s="121"/>
      <c r="AH934" s="121"/>
      <c r="AI934" s="121"/>
      <c r="AJ934" s="121"/>
      <c r="AK934" s="121"/>
      <c r="AL934" s="121"/>
      <c r="AM934" s="121"/>
      <c r="AN934" s="121"/>
      <c r="AO934" s="121"/>
    </row>
    <row r="935" spans="1:41" ht="12.75" customHeight="1" x14ac:dyDescent="0.2">
      <c r="A935" s="121"/>
      <c r="B935" s="121"/>
      <c r="C935" s="121"/>
      <c r="D935" s="121"/>
      <c r="E935" s="121"/>
      <c r="F935" s="121"/>
      <c r="G935" s="121"/>
      <c r="H935" s="121"/>
      <c r="I935" s="121"/>
      <c r="J935" s="121"/>
      <c r="K935" s="121"/>
      <c r="L935" s="121"/>
      <c r="M935" s="121"/>
      <c r="N935" s="121"/>
      <c r="O935" s="121"/>
      <c r="P935" s="121"/>
      <c r="Q935" s="121"/>
      <c r="R935" s="121"/>
      <c r="S935" s="121"/>
      <c r="T935" s="121"/>
      <c r="U935" s="121"/>
      <c r="V935" s="121"/>
      <c r="W935" s="121"/>
      <c r="X935" s="121"/>
      <c r="Y935" s="121"/>
      <c r="Z935" s="121"/>
      <c r="AA935" s="121"/>
      <c r="AB935" s="121"/>
      <c r="AC935" s="121"/>
      <c r="AD935" s="121"/>
      <c r="AE935" s="121"/>
      <c r="AF935" s="121"/>
      <c r="AG935" s="121"/>
      <c r="AH935" s="121"/>
      <c r="AI935" s="121"/>
      <c r="AJ935" s="121"/>
      <c r="AK935" s="121"/>
      <c r="AL935" s="121"/>
      <c r="AM935" s="121"/>
      <c r="AN935" s="121"/>
      <c r="AO935" s="121"/>
    </row>
    <row r="936" spans="1:41" ht="12.75" customHeight="1" x14ac:dyDescent="0.2">
      <c r="A936" s="121"/>
      <c r="B936" s="121"/>
      <c r="C936" s="121"/>
      <c r="D936" s="121"/>
      <c r="E936" s="121"/>
      <c r="F936" s="121"/>
      <c r="G936" s="121"/>
      <c r="H936" s="121"/>
      <c r="I936" s="121"/>
      <c r="J936" s="121"/>
      <c r="K936" s="121"/>
      <c r="L936" s="121"/>
      <c r="M936" s="121"/>
      <c r="N936" s="121"/>
      <c r="O936" s="121"/>
      <c r="P936" s="121"/>
      <c r="Q936" s="121"/>
      <c r="R936" s="121"/>
      <c r="S936" s="121"/>
      <c r="T936" s="121"/>
      <c r="U936" s="121"/>
      <c r="V936" s="121"/>
      <c r="W936" s="121"/>
      <c r="X936" s="121"/>
      <c r="Y936" s="121"/>
      <c r="Z936" s="121"/>
      <c r="AA936" s="121"/>
      <c r="AB936" s="121"/>
      <c r="AC936" s="121"/>
      <c r="AD936" s="121"/>
      <c r="AE936" s="121"/>
      <c r="AF936" s="121"/>
      <c r="AG936" s="121"/>
      <c r="AH936" s="121"/>
      <c r="AI936" s="121"/>
      <c r="AJ936" s="121"/>
      <c r="AK936" s="121"/>
      <c r="AL936" s="121"/>
      <c r="AM936" s="121"/>
      <c r="AN936" s="121"/>
      <c r="AO936" s="121"/>
    </row>
    <row r="937" spans="1:41" ht="12.75" customHeight="1" x14ac:dyDescent="0.2">
      <c r="A937" s="121"/>
      <c r="B937" s="121"/>
      <c r="C937" s="121"/>
      <c r="D937" s="121"/>
      <c r="E937" s="121"/>
      <c r="F937" s="121"/>
      <c r="G937" s="121"/>
      <c r="H937" s="121"/>
      <c r="I937" s="121"/>
      <c r="J937" s="121"/>
      <c r="K937" s="121"/>
      <c r="L937" s="121"/>
      <c r="M937" s="121"/>
      <c r="N937" s="121"/>
      <c r="O937" s="121"/>
      <c r="P937" s="121"/>
      <c r="Q937" s="121"/>
      <c r="R937" s="121"/>
      <c r="S937" s="121"/>
      <c r="T937" s="121"/>
      <c r="U937" s="121"/>
      <c r="V937" s="121"/>
      <c r="W937" s="121"/>
      <c r="X937" s="121"/>
      <c r="Y937" s="121"/>
      <c r="Z937" s="121"/>
      <c r="AA937" s="121"/>
      <c r="AB937" s="121"/>
      <c r="AC937" s="121"/>
      <c r="AD937" s="121"/>
      <c r="AE937" s="121"/>
      <c r="AF937" s="121"/>
      <c r="AG937" s="121"/>
      <c r="AH937" s="121"/>
      <c r="AI937" s="121"/>
      <c r="AJ937" s="121"/>
      <c r="AK937" s="121"/>
      <c r="AL937" s="121"/>
      <c r="AM937" s="121"/>
      <c r="AN937" s="121"/>
      <c r="AO937" s="121"/>
    </row>
    <row r="938" spans="1:41" ht="12.75" customHeight="1" x14ac:dyDescent="0.2">
      <c r="A938" s="121"/>
      <c r="B938" s="121"/>
      <c r="C938" s="121"/>
      <c r="D938" s="121"/>
      <c r="E938" s="121"/>
      <c r="F938" s="121"/>
      <c r="G938" s="121"/>
      <c r="H938" s="121"/>
      <c r="I938" s="121"/>
      <c r="J938" s="121"/>
      <c r="K938" s="121"/>
      <c r="L938" s="121"/>
      <c r="M938" s="121"/>
      <c r="N938" s="121"/>
      <c r="O938" s="121"/>
      <c r="P938" s="121"/>
      <c r="Q938" s="121"/>
      <c r="R938" s="121"/>
      <c r="S938" s="121"/>
      <c r="T938" s="121"/>
      <c r="U938" s="121"/>
      <c r="V938" s="121"/>
      <c r="W938" s="121"/>
      <c r="X938" s="121"/>
      <c r="Y938" s="121"/>
      <c r="Z938" s="121"/>
      <c r="AA938" s="121"/>
      <c r="AB938" s="121"/>
      <c r="AC938" s="121"/>
      <c r="AD938" s="121"/>
      <c r="AE938" s="121"/>
      <c r="AF938" s="121"/>
      <c r="AG938" s="121"/>
      <c r="AH938" s="121"/>
      <c r="AI938" s="121"/>
      <c r="AJ938" s="121"/>
      <c r="AK938" s="121"/>
      <c r="AL938" s="121"/>
      <c r="AM938" s="121"/>
      <c r="AN938" s="121"/>
      <c r="AO938" s="121"/>
    </row>
    <row r="939" spans="1:41" ht="12.75" customHeight="1" x14ac:dyDescent="0.2">
      <c r="A939" s="121"/>
      <c r="B939" s="121"/>
      <c r="C939" s="121"/>
      <c r="D939" s="121"/>
      <c r="E939" s="121"/>
      <c r="F939" s="121"/>
      <c r="G939" s="121"/>
      <c r="H939" s="121"/>
      <c r="I939" s="121"/>
      <c r="J939" s="121"/>
      <c r="K939" s="121"/>
      <c r="L939" s="121"/>
      <c r="M939" s="121"/>
      <c r="N939" s="121"/>
      <c r="O939" s="121"/>
      <c r="P939" s="121"/>
      <c r="Q939" s="121"/>
      <c r="R939" s="121"/>
      <c r="S939" s="121"/>
      <c r="T939" s="121"/>
      <c r="U939" s="121"/>
      <c r="V939" s="121"/>
      <c r="W939" s="121"/>
      <c r="X939" s="121"/>
      <c r="Y939" s="121"/>
      <c r="Z939" s="121"/>
      <c r="AA939" s="121"/>
      <c r="AB939" s="121"/>
      <c r="AC939" s="121"/>
      <c r="AD939" s="121"/>
      <c r="AE939" s="121"/>
      <c r="AF939" s="121"/>
      <c r="AG939" s="121"/>
      <c r="AH939" s="121"/>
      <c r="AI939" s="121"/>
      <c r="AJ939" s="121"/>
      <c r="AK939" s="121"/>
      <c r="AL939" s="121"/>
      <c r="AM939" s="121"/>
      <c r="AN939" s="121"/>
      <c r="AO939" s="121"/>
    </row>
    <row r="940" spans="1:41" ht="12.75" customHeight="1" x14ac:dyDescent="0.2">
      <c r="A940" s="121"/>
      <c r="B940" s="121"/>
      <c r="C940" s="121"/>
      <c r="D940" s="121"/>
      <c r="E940" s="121"/>
      <c r="F940" s="121"/>
      <c r="G940" s="121"/>
      <c r="H940" s="121"/>
      <c r="I940" s="121"/>
      <c r="J940" s="121"/>
      <c r="K940" s="121"/>
      <c r="L940" s="121"/>
      <c r="M940" s="121"/>
      <c r="N940" s="121"/>
      <c r="O940" s="121"/>
      <c r="P940" s="121"/>
      <c r="Q940" s="121"/>
      <c r="R940" s="121"/>
      <c r="S940" s="121"/>
      <c r="T940" s="121"/>
      <c r="U940" s="121"/>
      <c r="V940" s="121"/>
      <c r="W940" s="121"/>
      <c r="X940" s="121"/>
      <c r="Y940" s="121"/>
      <c r="Z940" s="121"/>
      <c r="AA940" s="121"/>
      <c r="AB940" s="121"/>
      <c r="AC940" s="121"/>
      <c r="AD940" s="121"/>
      <c r="AE940" s="121"/>
      <c r="AF940" s="121"/>
      <c r="AG940" s="121"/>
      <c r="AH940" s="121"/>
      <c r="AI940" s="121"/>
      <c r="AJ940" s="121"/>
      <c r="AK940" s="121"/>
      <c r="AL940" s="121"/>
      <c r="AM940" s="121"/>
      <c r="AN940" s="121"/>
      <c r="AO940" s="121"/>
    </row>
    <row r="941" spans="1:41" ht="12.75" customHeight="1" x14ac:dyDescent="0.2">
      <c r="A941" s="121"/>
      <c r="B941" s="121"/>
      <c r="C941" s="121"/>
      <c r="D941" s="121"/>
      <c r="E941" s="121"/>
      <c r="F941" s="121"/>
      <c r="G941" s="121"/>
      <c r="H941" s="121"/>
      <c r="I941" s="121"/>
      <c r="J941" s="121"/>
      <c r="K941" s="121"/>
      <c r="L941" s="121"/>
      <c r="M941" s="121"/>
      <c r="N941" s="121"/>
      <c r="O941" s="121"/>
      <c r="P941" s="121"/>
      <c r="Q941" s="121"/>
      <c r="R941" s="121"/>
      <c r="S941" s="121"/>
      <c r="T941" s="121"/>
      <c r="U941" s="121"/>
      <c r="V941" s="121"/>
      <c r="W941" s="121"/>
      <c r="X941" s="121"/>
      <c r="Y941" s="121"/>
      <c r="Z941" s="121"/>
      <c r="AA941" s="121"/>
      <c r="AB941" s="121"/>
      <c r="AC941" s="121"/>
      <c r="AD941" s="121"/>
      <c r="AE941" s="121"/>
      <c r="AF941" s="121"/>
      <c r="AG941" s="121"/>
      <c r="AH941" s="121"/>
      <c r="AI941" s="121"/>
      <c r="AJ941" s="121"/>
      <c r="AK941" s="121"/>
      <c r="AL941" s="121"/>
      <c r="AM941" s="121"/>
      <c r="AN941" s="121"/>
      <c r="AO941" s="121"/>
    </row>
    <row r="942" spans="1:41" ht="12.75" customHeight="1" x14ac:dyDescent="0.2">
      <c r="A942" s="121"/>
      <c r="B942" s="121"/>
      <c r="C942" s="121"/>
      <c r="D942" s="121"/>
      <c r="E942" s="121"/>
      <c r="F942" s="121"/>
      <c r="G942" s="121"/>
      <c r="H942" s="121"/>
      <c r="I942" s="121"/>
      <c r="J942" s="121"/>
      <c r="K942" s="121"/>
      <c r="L942" s="121"/>
      <c r="M942" s="121"/>
      <c r="N942" s="121"/>
      <c r="O942" s="121"/>
      <c r="P942" s="121"/>
      <c r="Q942" s="121"/>
      <c r="R942" s="121"/>
      <c r="S942" s="121"/>
      <c r="T942" s="121"/>
      <c r="U942" s="121"/>
      <c r="V942" s="121"/>
      <c r="W942" s="121"/>
      <c r="X942" s="121"/>
      <c r="Y942" s="121"/>
      <c r="Z942" s="121"/>
      <c r="AA942" s="121"/>
      <c r="AB942" s="121"/>
      <c r="AC942" s="121"/>
      <c r="AD942" s="121"/>
      <c r="AE942" s="121"/>
      <c r="AF942" s="121"/>
      <c r="AG942" s="121"/>
      <c r="AH942" s="121"/>
      <c r="AI942" s="121"/>
      <c r="AJ942" s="121"/>
      <c r="AK942" s="121"/>
      <c r="AL942" s="121"/>
      <c r="AM942" s="121"/>
      <c r="AN942" s="121"/>
      <c r="AO942" s="121"/>
    </row>
    <row r="943" spans="1:41" ht="12.75" customHeight="1" x14ac:dyDescent="0.2">
      <c r="A943" s="121"/>
      <c r="B943" s="121"/>
      <c r="C943" s="121"/>
      <c r="D943" s="121"/>
      <c r="E943" s="121"/>
      <c r="F943" s="121"/>
      <c r="G943" s="121"/>
      <c r="H943" s="121"/>
      <c r="I943" s="121"/>
      <c r="J943" s="121"/>
      <c r="K943" s="121"/>
      <c r="L943" s="121"/>
      <c r="M943" s="121"/>
      <c r="N943" s="121"/>
      <c r="O943" s="121"/>
      <c r="P943" s="121"/>
      <c r="Q943" s="121"/>
      <c r="R943" s="121"/>
      <c r="S943" s="121"/>
      <c r="T943" s="121"/>
      <c r="U943" s="121"/>
      <c r="V943" s="121"/>
      <c r="W943" s="121"/>
      <c r="X943" s="121"/>
      <c r="Y943" s="121"/>
      <c r="Z943" s="121"/>
      <c r="AA943" s="121"/>
      <c r="AB943" s="121"/>
      <c r="AC943" s="121"/>
      <c r="AD943" s="121"/>
      <c r="AE943" s="121"/>
      <c r="AF943" s="121"/>
      <c r="AG943" s="121"/>
      <c r="AH943" s="121"/>
      <c r="AI943" s="121"/>
      <c r="AJ943" s="121"/>
      <c r="AK943" s="121"/>
      <c r="AL943" s="121"/>
      <c r="AM943" s="121"/>
      <c r="AN943" s="121"/>
      <c r="AO943" s="121"/>
    </row>
    <row r="944" spans="1:41" ht="12.75" customHeight="1" x14ac:dyDescent="0.2">
      <c r="A944" s="121"/>
      <c r="B944" s="121"/>
      <c r="C944" s="121"/>
      <c r="D944" s="121"/>
      <c r="E944" s="121"/>
      <c r="F944" s="121"/>
      <c r="G944" s="121"/>
      <c r="H944" s="121"/>
      <c r="I944" s="121"/>
      <c r="J944" s="121"/>
      <c r="K944" s="121"/>
      <c r="L944" s="121"/>
      <c r="M944" s="121"/>
      <c r="N944" s="121"/>
      <c r="O944" s="121"/>
      <c r="P944" s="121"/>
      <c r="Q944" s="121"/>
      <c r="R944" s="121"/>
      <c r="S944" s="121"/>
      <c r="T944" s="121"/>
      <c r="U944" s="121"/>
      <c r="V944" s="121"/>
      <c r="W944" s="121"/>
      <c r="X944" s="121"/>
      <c r="Y944" s="121"/>
      <c r="Z944" s="121"/>
      <c r="AA944" s="121"/>
      <c r="AB944" s="121"/>
      <c r="AC944" s="121"/>
      <c r="AD944" s="121"/>
      <c r="AE944" s="121"/>
      <c r="AF944" s="121"/>
      <c r="AG944" s="121"/>
      <c r="AH944" s="121"/>
      <c r="AI944" s="121"/>
      <c r="AJ944" s="121"/>
      <c r="AK944" s="121"/>
      <c r="AL944" s="121"/>
      <c r="AM944" s="121"/>
      <c r="AN944" s="121"/>
      <c r="AO944" s="121"/>
    </row>
    <row r="945" spans="1:41" ht="12.75" customHeight="1" x14ac:dyDescent="0.2">
      <c r="A945" s="121"/>
      <c r="B945" s="121"/>
      <c r="C945" s="121"/>
      <c r="D945" s="121"/>
      <c r="E945" s="121"/>
      <c r="F945" s="121"/>
      <c r="G945" s="121"/>
      <c r="H945" s="121"/>
      <c r="I945" s="121"/>
      <c r="J945" s="121"/>
      <c r="K945" s="121"/>
      <c r="L945" s="121"/>
      <c r="M945" s="121"/>
      <c r="N945" s="121"/>
      <c r="O945" s="121"/>
      <c r="P945" s="121"/>
      <c r="Q945" s="121"/>
      <c r="R945" s="121"/>
      <c r="S945" s="121"/>
      <c r="T945" s="121"/>
      <c r="U945" s="121"/>
      <c r="V945" s="121"/>
      <c r="W945" s="121"/>
      <c r="X945" s="121"/>
      <c r="Y945" s="121"/>
      <c r="Z945" s="121"/>
      <c r="AA945" s="121"/>
      <c r="AB945" s="121"/>
      <c r="AC945" s="121"/>
      <c r="AD945" s="121"/>
      <c r="AE945" s="121"/>
      <c r="AF945" s="121"/>
      <c r="AG945" s="121"/>
      <c r="AH945" s="121"/>
      <c r="AI945" s="121"/>
      <c r="AJ945" s="121"/>
      <c r="AK945" s="121"/>
      <c r="AL945" s="121"/>
      <c r="AM945" s="121"/>
      <c r="AN945" s="121"/>
      <c r="AO945" s="121"/>
    </row>
    <row r="946" spans="1:41" ht="12.75" customHeight="1" x14ac:dyDescent="0.2">
      <c r="A946" s="121"/>
      <c r="B946" s="121"/>
      <c r="C946" s="121"/>
      <c r="D946" s="121"/>
      <c r="E946" s="121"/>
      <c r="F946" s="121"/>
      <c r="G946" s="121"/>
      <c r="H946" s="121"/>
      <c r="I946" s="121"/>
      <c r="J946" s="121"/>
      <c r="K946" s="121"/>
      <c r="L946" s="121"/>
      <c r="M946" s="121"/>
      <c r="N946" s="121"/>
      <c r="O946" s="121"/>
      <c r="P946" s="121"/>
      <c r="Q946" s="121"/>
      <c r="R946" s="121"/>
      <c r="S946" s="121"/>
      <c r="T946" s="121"/>
      <c r="U946" s="121"/>
      <c r="V946" s="121"/>
      <c r="W946" s="121"/>
      <c r="X946" s="121"/>
      <c r="Y946" s="121"/>
      <c r="Z946" s="121"/>
      <c r="AA946" s="121"/>
      <c r="AB946" s="121"/>
      <c r="AC946" s="121"/>
      <c r="AD946" s="121"/>
      <c r="AE946" s="121"/>
      <c r="AF946" s="121"/>
      <c r="AG946" s="121"/>
      <c r="AH946" s="121"/>
      <c r="AI946" s="121"/>
      <c r="AJ946" s="121"/>
      <c r="AK946" s="121"/>
      <c r="AL946" s="121"/>
      <c r="AM946" s="121"/>
      <c r="AN946" s="121"/>
      <c r="AO946" s="121"/>
    </row>
    <row r="947" spans="1:41" ht="12.75" customHeight="1" x14ac:dyDescent="0.2">
      <c r="A947" s="121"/>
      <c r="B947" s="121"/>
      <c r="C947" s="121"/>
      <c r="D947" s="121"/>
      <c r="E947" s="121"/>
      <c r="F947" s="121"/>
      <c r="G947" s="121"/>
      <c r="H947" s="121"/>
      <c r="I947" s="121"/>
      <c r="J947" s="121"/>
      <c r="K947" s="121"/>
      <c r="L947" s="121"/>
      <c r="M947" s="121"/>
      <c r="N947" s="121"/>
      <c r="O947" s="121"/>
      <c r="P947" s="121"/>
      <c r="Q947" s="121"/>
      <c r="R947" s="121"/>
      <c r="S947" s="121"/>
      <c r="T947" s="121"/>
      <c r="U947" s="121"/>
      <c r="V947" s="121"/>
      <c r="W947" s="121"/>
      <c r="X947" s="121"/>
      <c r="Y947" s="121"/>
      <c r="Z947" s="121"/>
      <c r="AA947" s="121"/>
      <c r="AB947" s="121"/>
      <c r="AC947" s="121"/>
      <c r="AD947" s="121"/>
      <c r="AE947" s="121"/>
      <c r="AF947" s="121"/>
      <c r="AG947" s="121"/>
      <c r="AH947" s="121"/>
      <c r="AI947" s="121"/>
      <c r="AJ947" s="121"/>
      <c r="AK947" s="121"/>
      <c r="AL947" s="121"/>
      <c r="AM947" s="121"/>
      <c r="AN947" s="121"/>
      <c r="AO947" s="121"/>
    </row>
    <row r="948" spans="1:41" ht="12.75" customHeight="1" x14ac:dyDescent="0.2">
      <c r="A948" s="121"/>
      <c r="B948" s="121"/>
      <c r="C948" s="121"/>
      <c r="D948" s="121"/>
      <c r="E948" s="121"/>
      <c r="F948" s="121"/>
      <c r="G948" s="121"/>
      <c r="H948" s="121"/>
      <c r="I948" s="121"/>
      <c r="J948" s="121"/>
      <c r="K948" s="121"/>
      <c r="L948" s="121"/>
      <c r="M948" s="121"/>
      <c r="N948" s="121"/>
      <c r="O948" s="121"/>
      <c r="P948" s="121"/>
      <c r="Q948" s="121"/>
      <c r="R948" s="121"/>
      <c r="S948" s="121"/>
      <c r="T948" s="121"/>
      <c r="U948" s="121"/>
      <c r="V948" s="121"/>
      <c r="W948" s="121"/>
      <c r="X948" s="121"/>
      <c r="Y948" s="121"/>
      <c r="Z948" s="121"/>
      <c r="AA948" s="121"/>
      <c r="AB948" s="121"/>
      <c r="AC948" s="121"/>
      <c r="AD948" s="121"/>
      <c r="AE948" s="121"/>
      <c r="AF948" s="121"/>
      <c r="AG948" s="121"/>
      <c r="AH948" s="121"/>
      <c r="AI948" s="121"/>
      <c r="AJ948" s="121"/>
      <c r="AK948" s="121"/>
      <c r="AL948" s="121"/>
      <c r="AM948" s="121"/>
      <c r="AN948" s="121"/>
      <c r="AO948" s="121"/>
    </row>
    <row r="949" spans="1:41" ht="12.75" customHeight="1" x14ac:dyDescent="0.2">
      <c r="A949" s="121"/>
      <c r="B949" s="121"/>
      <c r="C949" s="121"/>
      <c r="D949" s="121"/>
      <c r="E949" s="121"/>
      <c r="F949" s="121"/>
      <c r="G949" s="121"/>
      <c r="H949" s="121"/>
      <c r="I949" s="121"/>
      <c r="J949" s="121"/>
      <c r="K949" s="121"/>
      <c r="L949" s="121"/>
      <c r="M949" s="121"/>
      <c r="N949" s="121"/>
      <c r="O949" s="121"/>
      <c r="P949" s="121"/>
      <c r="Q949" s="121"/>
      <c r="R949" s="121"/>
      <c r="S949" s="121"/>
      <c r="T949" s="121"/>
      <c r="U949" s="121"/>
      <c r="V949" s="121"/>
      <c r="W949" s="121"/>
      <c r="X949" s="121"/>
      <c r="Y949" s="121"/>
      <c r="Z949" s="121"/>
      <c r="AA949" s="121"/>
      <c r="AB949" s="121"/>
      <c r="AC949" s="121"/>
      <c r="AD949" s="121"/>
      <c r="AE949" s="121"/>
      <c r="AF949" s="121"/>
      <c r="AG949" s="121"/>
      <c r="AH949" s="121"/>
      <c r="AI949" s="121"/>
      <c r="AJ949" s="121"/>
      <c r="AK949" s="121"/>
      <c r="AL949" s="121"/>
      <c r="AM949" s="121"/>
      <c r="AN949" s="121"/>
      <c r="AO949" s="121"/>
    </row>
    <row r="950" spans="1:41" ht="12.75" customHeight="1" x14ac:dyDescent="0.2">
      <c r="A950" s="121"/>
      <c r="B950" s="121"/>
      <c r="C950" s="121"/>
      <c r="D950" s="121"/>
      <c r="E950" s="121"/>
      <c r="F950" s="121"/>
      <c r="G950" s="121"/>
      <c r="H950" s="121"/>
      <c r="I950" s="121"/>
      <c r="J950" s="121"/>
      <c r="K950" s="121"/>
      <c r="L950" s="121"/>
      <c r="M950" s="121"/>
      <c r="N950" s="121"/>
      <c r="O950" s="121"/>
      <c r="P950" s="121"/>
      <c r="Q950" s="121"/>
      <c r="R950" s="121"/>
      <c r="S950" s="121"/>
      <c r="T950" s="121"/>
      <c r="U950" s="121"/>
      <c r="V950" s="121"/>
      <c r="W950" s="121"/>
      <c r="X950" s="121"/>
      <c r="Y950" s="121"/>
      <c r="Z950" s="121"/>
      <c r="AA950" s="121"/>
      <c r="AB950" s="121"/>
      <c r="AC950" s="121"/>
      <c r="AD950" s="121"/>
      <c r="AE950" s="121"/>
      <c r="AF950" s="121"/>
      <c r="AG950" s="121"/>
      <c r="AH950" s="121"/>
      <c r="AI950" s="121"/>
      <c r="AJ950" s="121"/>
      <c r="AK950" s="121"/>
      <c r="AL950" s="121"/>
      <c r="AM950" s="121"/>
      <c r="AN950" s="121"/>
      <c r="AO950" s="121"/>
    </row>
    <row r="951" spans="1:41" ht="12.75" customHeight="1" x14ac:dyDescent="0.2">
      <c r="A951" s="121"/>
      <c r="B951" s="121"/>
      <c r="C951" s="121"/>
      <c r="D951" s="121"/>
      <c r="E951" s="121"/>
      <c r="F951" s="121"/>
      <c r="G951" s="121"/>
      <c r="H951" s="121"/>
      <c r="I951" s="121"/>
      <c r="J951" s="121"/>
      <c r="K951" s="121"/>
      <c r="L951" s="121"/>
      <c r="M951" s="121"/>
      <c r="N951" s="121"/>
      <c r="O951" s="121"/>
      <c r="P951" s="121"/>
      <c r="Q951" s="121"/>
      <c r="R951" s="121"/>
      <c r="S951" s="121"/>
      <c r="T951" s="121"/>
      <c r="U951" s="121"/>
      <c r="V951" s="121"/>
      <c r="W951" s="121"/>
      <c r="X951" s="121"/>
      <c r="Y951" s="121"/>
      <c r="Z951" s="121"/>
      <c r="AA951" s="121"/>
      <c r="AB951" s="121"/>
      <c r="AC951" s="121"/>
      <c r="AD951" s="121"/>
      <c r="AE951" s="121"/>
      <c r="AF951" s="121"/>
      <c r="AG951" s="121"/>
      <c r="AH951" s="121"/>
      <c r="AI951" s="121"/>
      <c r="AJ951" s="121"/>
      <c r="AK951" s="121"/>
      <c r="AL951" s="121"/>
      <c r="AM951" s="121"/>
      <c r="AN951" s="121"/>
      <c r="AO951" s="121"/>
    </row>
    <row r="952" spans="1:41" ht="12.75" customHeight="1" x14ac:dyDescent="0.2">
      <c r="A952" s="121"/>
      <c r="B952" s="121"/>
      <c r="C952" s="121"/>
      <c r="D952" s="121"/>
      <c r="E952" s="121"/>
      <c r="F952" s="121"/>
      <c r="G952" s="121"/>
      <c r="H952" s="121"/>
      <c r="I952" s="121"/>
      <c r="J952" s="121"/>
      <c r="K952" s="121"/>
      <c r="L952" s="121"/>
      <c r="M952" s="121"/>
      <c r="N952" s="121"/>
      <c r="O952" s="121"/>
      <c r="P952" s="121"/>
      <c r="Q952" s="121"/>
      <c r="R952" s="121"/>
      <c r="S952" s="121"/>
      <c r="T952" s="121"/>
      <c r="U952" s="121"/>
      <c r="V952" s="121"/>
      <c r="W952" s="121"/>
      <c r="X952" s="121"/>
      <c r="Y952" s="121"/>
      <c r="Z952" s="121"/>
      <c r="AA952" s="121"/>
      <c r="AB952" s="121"/>
      <c r="AC952" s="121"/>
      <c r="AD952" s="121"/>
      <c r="AE952" s="121"/>
      <c r="AF952" s="121"/>
      <c r="AG952" s="121"/>
      <c r="AH952" s="121"/>
      <c r="AI952" s="121"/>
      <c r="AJ952" s="121"/>
      <c r="AK952" s="121"/>
      <c r="AL952" s="121"/>
      <c r="AM952" s="121"/>
      <c r="AN952" s="121"/>
      <c r="AO952" s="121"/>
    </row>
    <row r="953" spans="1:41" ht="12.75" customHeight="1" x14ac:dyDescent="0.2">
      <c r="A953" s="121"/>
      <c r="B953" s="121"/>
      <c r="C953" s="121"/>
      <c r="D953" s="121"/>
      <c r="E953" s="121"/>
      <c r="F953" s="121"/>
      <c r="G953" s="121"/>
      <c r="H953" s="121"/>
      <c r="I953" s="121"/>
      <c r="J953" s="121"/>
      <c r="K953" s="121"/>
      <c r="L953" s="121"/>
      <c r="M953" s="121"/>
      <c r="N953" s="121"/>
      <c r="O953" s="121"/>
      <c r="P953" s="121"/>
      <c r="Q953" s="121"/>
      <c r="R953" s="121"/>
      <c r="S953" s="121"/>
      <c r="T953" s="121"/>
      <c r="U953" s="121"/>
      <c r="V953" s="121"/>
      <c r="W953" s="121"/>
      <c r="X953" s="121"/>
      <c r="Y953" s="121"/>
      <c r="Z953" s="121"/>
      <c r="AA953" s="121"/>
      <c r="AB953" s="121"/>
      <c r="AC953" s="121"/>
      <c r="AD953" s="121"/>
      <c r="AE953" s="121"/>
      <c r="AF953" s="121"/>
      <c r="AG953" s="121"/>
      <c r="AH953" s="121"/>
      <c r="AI953" s="121"/>
      <c r="AJ953" s="121"/>
      <c r="AK953" s="121"/>
      <c r="AL953" s="121"/>
      <c r="AM953" s="121"/>
      <c r="AN953" s="121"/>
      <c r="AO953" s="121"/>
    </row>
    <row r="954" spans="1:41" ht="12.75" customHeight="1" x14ac:dyDescent="0.2">
      <c r="A954" s="121"/>
      <c r="B954" s="121"/>
      <c r="C954" s="121"/>
      <c r="D954" s="121"/>
      <c r="E954" s="121"/>
      <c r="F954" s="121"/>
      <c r="G954" s="121"/>
      <c r="H954" s="121"/>
      <c r="I954" s="121"/>
      <c r="J954" s="121"/>
      <c r="K954" s="121"/>
      <c r="L954" s="121"/>
      <c r="M954" s="121"/>
      <c r="N954" s="121"/>
      <c r="O954" s="121"/>
      <c r="P954" s="121"/>
      <c r="Q954" s="121"/>
      <c r="R954" s="121"/>
      <c r="S954" s="121"/>
      <c r="T954" s="121"/>
      <c r="U954" s="121"/>
      <c r="V954" s="121"/>
      <c r="W954" s="121"/>
      <c r="X954" s="121"/>
      <c r="Y954" s="121"/>
      <c r="Z954" s="121"/>
      <c r="AA954" s="121"/>
      <c r="AB954" s="121"/>
      <c r="AC954" s="121"/>
      <c r="AD954" s="121"/>
      <c r="AE954" s="121"/>
      <c r="AF954" s="121"/>
      <c r="AG954" s="121"/>
      <c r="AH954" s="121"/>
      <c r="AI954" s="121"/>
      <c r="AJ954" s="121"/>
      <c r="AK954" s="121"/>
      <c r="AL954" s="121"/>
      <c r="AM954" s="121"/>
      <c r="AN954" s="121"/>
      <c r="AO954" s="121"/>
    </row>
    <row r="955" spans="1:41" ht="12.75" customHeight="1" x14ac:dyDescent="0.2">
      <c r="A955" s="121"/>
      <c r="B955" s="121"/>
      <c r="C955" s="121"/>
      <c r="D955" s="121"/>
      <c r="E955" s="121"/>
      <c r="F955" s="121"/>
      <c r="G955" s="121"/>
      <c r="H955" s="121"/>
      <c r="I955" s="121"/>
      <c r="J955" s="121"/>
      <c r="K955" s="121"/>
      <c r="L955" s="121"/>
      <c r="M955" s="121"/>
      <c r="N955" s="121"/>
      <c r="O955" s="121"/>
      <c r="P955" s="121"/>
      <c r="Q955" s="121"/>
      <c r="R955" s="121"/>
      <c r="S955" s="121"/>
      <c r="T955" s="121"/>
      <c r="U955" s="121"/>
      <c r="V955" s="121"/>
      <c r="W955" s="121"/>
      <c r="X955" s="121"/>
      <c r="Y955" s="121"/>
      <c r="Z955" s="121"/>
      <c r="AA955" s="121"/>
      <c r="AB955" s="121"/>
      <c r="AC955" s="121"/>
      <c r="AD955" s="121"/>
      <c r="AE955" s="121"/>
      <c r="AF955" s="121"/>
      <c r="AG955" s="121"/>
      <c r="AH955" s="121"/>
      <c r="AI955" s="121"/>
      <c r="AJ955" s="121"/>
      <c r="AK955" s="121"/>
      <c r="AL955" s="121"/>
      <c r="AM955" s="121"/>
      <c r="AN955" s="121"/>
      <c r="AO955" s="121"/>
    </row>
    <row r="956" spans="1:41" ht="12.75" customHeight="1" x14ac:dyDescent="0.2">
      <c r="A956" s="121"/>
      <c r="B956" s="121"/>
      <c r="C956" s="121"/>
      <c r="D956" s="121"/>
      <c r="E956" s="121"/>
      <c r="F956" s="121"/>
      <c r="G956" s="121"/>
      <c r="H956" s="121"/>
      <c r="I956" s="121"/>
      <c r="J956" s="121"/>
      <c r="K956" s="121"/>
      <c r="L956" s="121"/>
      <c r="M956" s="121"/>
      <c r="N956" s="121"/>
      <c r="O956" s="121"/>
      <c r="P956" s="121"/>
      <c r="Q956" s="121"/>
      <c r="R956" s="121"/>
      <c r="S956" s="121"/>
      <c r="T956" s="121"/>
      <c r="U956" s="121"/>
      <c r="V956" s="121"/>
      <c r="W956" s="121"/>
      <c r="X956" s="121"/>
      <c r="Y956" s="121"/>
      <c r="Z956" s="121"/>
      <c r="AA956" s="121"/>
      <c r="AB956" s="121"/>
      <c r="AC956" s="121"/>
      <c r="AD956" s="121"/>
      <c r="AE956" s="121"/>
      <c r="AF956" s="121"/>
      <c r="AG956" s="121"/>
      <c r="AH956" s="121"/>
      <c r="AI956" s="121"/>
      <c r="AJ956" s="121"/>
      <c r="AK956" s="121"/>
      <c r="AL956" s="121"/>
      <c r="AM956" s="121"/>
      <c r="AN956" s="121"/>
      <c r="AO956" s="121"/>
    </row>
    <row r="957" spans="1:41" ht="12.75" customHeight="1" x14ac:dyDescent="0.2">
      <c r="A957" s="121"/>
      <c r="B957" s="121"/>
      <c r="C957" s="121"/>
      <c r="D957" s="121"/>
      <c r="E957" s="121"/>
      <c r="F957" s="121"/>
      <c r="G957" s="121"/>
      <c r="H957" s="121"/>
      <c r="I957" s="121"/>
      <c r="J957" s="121"/>
      <c r="K957" s="121"/>
      <c r="L957" s="121"/>
      <c r="M957" s="121"/>
      <c r="N957" s="121"/>
      <c r="O957" s="121"/>
      <c r="P957" s="121"/>
      <c r="Q957" s="121"/>
      <c r="R957" s="121"/>
      <c r="S957" s="121"/>
      <c r="T957" s="121"/>
      <c r="U957" s="121"/>
      <c r="V957" s="121"/>
      <c r="W957" s="121"/>
      <c r="X957" s="121"/>
      <c r="Y957" s="121"/>
      <c r="Z957" s="121"/>
      <c r="AA957" s="121"/>
      <c r="AB957" s="121"/>
      <c r="AC957" s="121"/>
      <c r="AD957" s="121"/>
      <c r="AE957" s="121"/>
      <c r="AF957" s="121"/>
      <c r="AG957" s="121"/>
      <c r="AH957" s="121"/>
      <c r="AI957" s="121"/>
      <c r="AJ957" s="121"/>
      <c r="AK957" s="121"/>
      <c r="AL957" s="121"/>
      <c r="AM957" s="121"/>
      <c r="AN957" s="121"/>
      <c r="AO957" s="121"/>
    </row>
    <row r="958" spans="1:41" ht="12.75" customHeight="1" x14ac:dyDescent="0.2">
      <c r="A958" s="121"/>
      <c r="B958" s="121"/>
      <c r="C958" s="121"/>
      <c r="D958" s="121"/>
      <c r="E958" s="121"/>
      <c r="F958" s="121"/>
      <c r="G958" s="121"/>
      <c r="H958" s="121"/>
      <c r="I958" s="121"/>
      <c r="J958" s="121"/>
      <c r="K958" s="121"/>
      <c r="L958" s="121"/>
      <c r="M958" s="121"/>
      <c r="N958" s="121"/>
      <c r="O958" s="121"/>
      <c r="P958" s="121"/>
      <c r="Q958" s="121"/>
      <c r="R958" s="121"/>
      <c r="S958" s="121"/>
      <c r="T958" s="121"/>
      <c r="U958" s="121"/>
      <c r="V958" s="121"/>
      <c r="W958" s="121"/>
      <c r="X958" s="121"/>
      <c r="Y958" s="121"/>
      <c r="Z958" s="121"/>
      <c r="AA958" s="121"/>
      <c r="AB958" s="121"/>
      <c r="AC958" s="121"/>
      <c r="AD958" s="121"/>
      <c r="AE958" s="121"/>
      <c r="AF958" s="121"/>
      <c r="AG958" s="121"/>
      <c r="AH958" s="121"/>
      <c r="AI958" s="121"/>
      <c r="AJ958" s="121"/>
      <c r="AK958" s="121"/>
      <c r="AL958" s="121"/>
      <c r="AM958" s="121"/>
      <c r="AN958" s="121"/>
      <c r="AO958" s="121"/>
    </row>
    <row r="959" spans="1:41" ht="12.75" customHeight="1" x14ac:dyDescent="0.2">
      <c r="A959" s="121"/>
      <c r="B959" s="121"/>
      <c r="C959" s="121"/>
      <c r="D959" s="121"/>
      <c r="E959" s="121"/>
      <c r="F959" s="121"/>
      <c r="G959" s="121"/>
      <c r="H959" s="121"/>
      <c r="I959" s="121"/>
      <c r="J959" s="121"/>
      <c r="K959" s="121"/>
      <c r="L959" s="121"/>
      <c r="M959" s="121"/>
      <c r="N959" s="121"/>
      <c r="O959" s="121"/>
      <c r="P959" s="121"/>
      <c r="Q959" s="121"/>
      <c r="R959" s="121"/>
      <c r="S959" s="121"/>
      <c r="T959" s="121"/>
      <c r="U959" s="121"/>
      <c r="V959" s="121"/>
      <c r="W959" s="121"/>
      <c r="X959" s="121"/>
      <c r="Y959" s="121"/>
      <c r="Z959" s="121"/>
      <c r="AA959" s="121"/>
      <c r="AB959" s="121"/>
      <c r="AC959" s="121"/>
      <c r="AD959" s="121"/>
      <c r="AE959" s="121"/>
      <c r="AF959" s="121"/>
      <c r="AG959" s="121"/>
      <c r="AH959" s="121"/>
      <c r="AI959" s="121"/>
      <c r="AJ959" s="121"/>
      <c r="AK959" s="121"/>
      <c r="AL959" s="121"/>
      <c r="AM959" s="121"/>
      <c r="AN959" s="121"/>
      <c r="AO959" s="121"/>
    </row>
    <row r="960" spans="1:41" ht="12.75" customHeight="1" x14ac:dyDescent="0.2">
      <c r="A960" s="121"/>
      <c r="B960" s="121"/>
      <c r="C960" s="121"/>
      <c r="D960" s="121"/>
      <c r="E960" s="121"/>
      <c r="F960" s="121"/>
      <c r="G960" s="121"/>
      <c r="H960" s="121"/>
      <c r="I960" s="121"/>
      <c r="J960" s="121"/>
      <c r="K960" s="121"/>
      <c r="L960" s="121"/>
      <c r="M960" s="121"/>
      <c r="N960" s="121"/>
      <c r="O960" s="121"/>
      <c r="P960" s="121"/>
      <c r="Q960" s="121"/>
      <c r="R960" s="121"/>
      <c r="S960" s="121"/>
      <c r="T960" s="121"/>
      <c r="U960" s="121"/>
      <c r="V960" s="121"/>
      <c r="W960" s="121"/>
      <c r="X960" s="121"/>
      <c r="Y960" s="121"/>
      <c r="Z960" s="121"/>
      <c r="AA960" s="121"/>
      <c r="AB960" s="121"/>
      <c r="AC960" s="121"/>
      <c r="AD960" s="121"/>
      <c r="AE960" s="121"/>
      <c r="AF960" s="121"/>
      <c r="AG960" s="121"/>
      <c r="AH960" s="121"/>
      <c r="AI960" s="121"/>
      <c r="AJ960" s="121"/>
      <c r="AK960" s="121"/>
      <c r="AL960" s="121"/>
      <c r="AM960" s="121"/>
      <c r="AN960" s="121"/>
      <c r="AO960" s="121"/>
    </row>
    <row r="961" spans="1:41" ht="12.75" customHeight="1" x14ac:dyDescent="0.2">
      <c r="A961" s="121"/>
      <c r="B961" s="121"/>
      <c r="C961" s="121"/>
      <c r="D961" s="121"/>
      <c r="E961" s="121"/>
      <c r="F961" s="121"/>
      <c r="G961" s="121"/>
      <c r="H961" s="121"/>
      <c r="I961" s="121"/>
      <c r="J961" s="121"/>
      <c r="K961" s="121"/>
      <c r="L961" s="121"/>
      <c r="M961" s="121"/>
      <c r="N961" s="121"/>
      <c r="O961" s="121"/>
      <c r="P961" s="121"/>
      <c r="Q961" s="121"/>
      <c r="R961" s="121"/>
      <c r="S961" s="121"/>
      <c r="T961" s="121"/>
      <c r="U961" s="121"/>
      <c r="V961" s="121"/>
      <c r="W961" s="121"/>
      <c r="X961" s="121"/>
      <c r="Y961" s="121"/>
      <c r="Z961" s="121"/>
      <c r="AA961" s="121"/>
      <c r="AB961" s="121"/>
      <c r="AC961" s="121"/>
      <c r="AD961" s="121"/>
      <c r="AE961" s="121"/>
      <c r="AF961" s="121"/>
      <c r="AG961" s="121"/>
      <c r="AH961" s="121"/>
      <c r="AI961" s="121"/>
      <c r="AJ961" s="121"/>
      <c r="AK961" s="121"/>
      <c r="AL961" s="121"/>
      <c r="AM961" s="121"/>
      <c r="AN961" s="121"/>
      <c r="AO961" s="121"/>
    </row>
    <row r="962" spans="1:41" ht="12.75" customHeight="1" x14ac:dyDescent="0.2">
      <c r="A962" s="121"/>
      <c r="B962" s="121"/>
      <c r="C962" s="121"/>
      <c r="D962" s="121"/>
      <c r="E962" s="121"/>
      <c r="F962" s="121"/>
      <c r="G962" s="121"/>
      <c r="H962" s="121"/>
      <c r="I962" s="121"/>
      <c r="J962" s="121"/>
      <c r="K962" s="121"/>
      <c r="L962" s="121"/>
      <c r="M962" s="121"/>
      <c r="N962" s="121"/>
      <c r="O962" s="121"/>
      <c r="P962" s="121"/>
      <c r="Q962" s="121"/>
      <c r="R962" s="121"/>
      <c r="S962" s="121"/>
      <c r="T962" s="121"/>
      <c r="U962" s="121"/>
      <c r="V962" s="121"/>
      <c r="W962" s="121"/>
      <c r="X962" s="121"/>
      <c r="Y962" s="121"/>
      <c r="Z962" s="121"/>
      <c r="AA962" s="121"/>
      <c r="AB962" s="121"/>
      <c r="AC962" s="121"/>
      <c r="AD962" s="121"/>
      <c r="AE962" s="121"/>
      <c r="AF962" s="121"/>
      <c r="AG962" s="121"/>
      <c r="AH962" s="121"/>
      <c r="AI962" s="121"/>
      <c r="AJ962" s="121"/>
      <c r="AK962" s="121"/>
      <c r="AL962" s="121"/>
      <c r="AM962" s="121"/>
      <c r="AN962" s="121"/>
      <c r="AO962" s="121"/>
    </row>
    <row r="963" spans="1:41" ht="12.75" customHeight="1" x14ac:dyDescent="0.2">
      <c r="A963" s="121"/>
      <c r="B963" s="121"/>
      <c r="C963" s="121"/>
      <c r="D963" s="121"/>
      <c r="E963" s="121"/>
      <c r="F963" s="121"/>
      <c r="G963" s="121"/>
      <c r="H963" s="121"/>
      <c r="I963" s="121"/>
      <c r="J963" s="121"/>
      <c r="K963" s="121"/>
      <c r="L963" s="121"/>
      <c r="M963" s="121"/>
      <c r="N963" s="121"/>
      <c r="O963" s="121"/>
      <c r="P963" s="121"/>
      <c r="Q963" s="121"/>
      <c r="R963" s="121"/>
      <c r="S963" s="121"/>
      <c r="T963" s="121"/>
      <c r="U963" s="121"/>
      <c r="V963" s="121"/>
      <c r="W963" s="121"/>
      <c r="X963" s="121"/>
      <c r="Y963" s="121"/>
      <c r="Z963" s="121"/>
      <c r="AA963" s="121"/>
      <c r="AB963" s="121"/>
      <c r="AC963" s="121"/>
      <c r="AD963" s="121"/>
      <c r="AE963" s="121"/>
      <c r="AF963" s="121"/>
      <c r="AG963" s="121"/>
      <c r="AH963" s="121"/>
      <c r="AI963" s="121"/>
      <c r="AJ963" s="121"/>
      <c r="AK963" s="121"/>
      <c r="AL963" s="121"/>
      <c r="AM963" s="121"/>
      <c r="AN963" s="121"/>
      <c r="AO963" s="121"/>
    </row>
    <row r="964" spans="1:41" ht="12.75" customHeight="1" x14ac:dyDescent="0.2">
      <c r="A964" s="121"/>
      <c r="B964" s="121"/>
      <c r="C964" s="121"/>
      <c r="D964" s="121"/>
      <c r="E964" s="121"/>
      <c r="F964" s="121"/>
      <c r="G964" s="121"/>
      <c r="H964" s="121"/>
      <c r="I964" s="121"/>
      <c r="J964" s="121"/>
      <c r="K964" s="121"/>
      <c r="L964" s="121"/>
      <c r="M964" s="121"/>
      <c r="N964" s="121"/>
      <c r="O964" s="121"/>
      <c r="P964" s="121"/>
      <c r="Q964" s="121"/>
      <c r="R964" s="121"/>
      <c r="S964" s="121"/>
      <c r="T964" s="121"/>
      <c r="U964" s="121"/>
      <c r="V964" s="121"/>
      <c r="W964" s="121"/>
      <c r="X964" s="121"/>
      <c r="Y964" s="121"/>
      <c r="Z964" s="121"/>
      <c r="AA964" s="121"/>
      <c r="AB964" s="121"/>
      <c r="AC964" s="121"/>
      <c r="AD964" s="121"/>
      <c r="AE964" s="121"/>
      <c r="AF964" s="121"/>
      <c r="AG964" s="121"/>
      <c r="AH964" s="121"/>
      <c r="AI964" s="121"/>
      <c r="AJ964" s="121"/>
      <c r="AK964" s="121"/>
      <c r="AL964" s="121"/>
      <c r="AM964" s="121"/>
      <c r="AN964" s="121"/>
      <c r="AO964" s="121"/>
    </row>
    <row r="965" spans="1:41" ht="12.75" customHeight="1" x14ac:dyDescent="0.2">
      <c r="A965" s="121"/>
      <c r="B965" s="121"/>
      <c r="C965" s="121"/>
      <c r="D965" s="121"/>
      <c r="E965" s="121"/>
      <c r="F965" s="121"/>
      <c r="G965" s="121"/>
      <c r="H965" s="121"/>
      <c r="I965" s="121"/>
      <c r="J965" s="121"/>
      <c r="K965" s="121"/>
      <c r="L965" s="121"/>
      <c r="M965" s="121"/>
      <c r="N965" s="121"/>
      <c r="O965" s="121"/>
      <c r="P965" s="121"/>
      <c r="Q965" s="121"/>
      <c r="R965" s="121"/>
      <c r="S965" s="121"/>
      <c r="T965" s="121"/>
      <c r="U965" s="121"/>
      <c r="V965" s="121"/>
      <c r="W965" s="121"/>
      <c r="X965" s="121"/>
      <c r="Y965" s="121"/>
      <c r="Z965" s="121"/>
      <c r="AA965" s="121"/>
      <c r="AB965" s="121"/>
      <c r="AC965" s="121"/>
      <c r="AD965" s="121"/>
      <c r="AE965" s="121"/>
      <c r="AF965" s="121"/>
      <c r="AG965" s="121"/>
      <c r="AH965" s="121"/>
      <c r="AI965" s="121"/>
      <c r="AJ965" s="121"/>
      <c r="AK965" s="121"/>
      <c r="AL965" s="121"/>
      <c r="AM965" s="121"/>
      <c r="AN965" s="121"/>
      <c r="AO965" s="121"/>
    </row>
    <row r="966" spans="1:41" ht="12.75" customHeight="1" x14ac:dyDescent="0.2">
      <c r="A966" s="121"/>
      <c r="B966" s="121"/>
      <c r="C966" s="121"/>
      <c r="D966" s="121"/>
      <c r="E966" s="121"/>
      <c r="F966" s="121"/>
      <c r="G966" s="121"/>
      <c r="H966" s="121"/>
      <c r="I966" s="121"/>
      <c r="J966" s="121"/>
      <c r="K966" s="121"/>
      <c r="L966" s="121"/>
      <c r="M966" s="121"/>
      <c r="N966" s="121"/>
      <c r="O966" s="121"/>
      <c r="P966" s="121"/>
      <c r="Q966" s="121"/>
      <c r="R966" s="121"/>
      <c r="S966" s="121"/>
      <c r="T966" s="121"/>
      <c r="U966" s="121"/>
      <c r="V966" s="121"/>
      <c r="W966" s="121"/>
      <c r="X966" s="121"/>
      <c r="Y966" s="121"/>
      <c r="Z966" s="121"/>
      <c r="AA966" s="121"/>
      <c r="AB966" s="121"/>
      <c r="AC966" s="121"/>
      <c r="AD966" s="121"/>
      <c r="AE966" s="121"/>
      <c r="AF966" s="121"/>
      <c r="AG966" s="121"/>
      <c r="AH966" s="121"/>
      <c r="AI966" s="121"/>
      <c r="AJ966" s="121"/>
      <c r="AK966" s="121"/>
      <c r="AL966" s="121"/>
      <c r="AM966" s="121"/>
      <c r="AN966" s="121"/>
      <c r="AO966" s="121"/>
    </row>
    <row r="967" spans="1:41" ht="12.75" customHeight="1" x14ac:dyDescent="0.2">
      <c r="A967" s="121"/>
      <c r="B967" s="121"/>
      <c r="C967" s="121"/>
      <c r="D967" s="121"/>
      <c r="E967" s="121"/>
      <c r="F967" s="121"/>
      <c r="G967" s="121"/>
      <c r="H967" s="121"/>
      <c r="I967" s="121"/>
      <c r="J967" s="121"/>
      <c r="K967" s="121"/>
      <c r="L967" s="121"/>
      <c r="M967" s="121"/>
      <c r="N967" s="121"/>
      <c r="O967" s="121"/>
      <c r="P967" s="121"/>
      <c r="Q967" s="121"/>
      <c r="R967" s="121"/>
      <c r="S967" s="121"/>
      <c r="T967" s="121"/>
      <c r="U967" s="121"/>
      <c r="V967" s="121"/>
      <c r="W967" s="121"/>
      <c r="X967" s="121"/>
      <c r="Y967" s="121"/>
      <c r="Z967" s="121"/>
      <c r="AA967" s="121"/>
      <c r="AB967" s="121"/>
      <c r="AC967" s="121"/>
      <c r="AD967" s="121"/>
      <c r="AE967" s="121"/>
      <c r="AF967" s="121"/>
      <c r="AG967" s="121"/>
      <c r="AH967" s="121"/>
      <c r="AI967" s="121"/>
      <c r="AJ967" s="121"/>
      <c r="AK967" s="121"/>
      <c r="AL967" s="121"/>
      <c r="AM967" s="121"/>
      <c r="AN967" s="121"/>
      <c r="AO967" s="121"/>
    </row>
    <row r="968" spans="1:41" ht="12.75" customHeight="1" x14ac:dyDescent="0.2">
      <c r="A968" s="121"/>
      <c r="B968" s="121"/>
      <c r="C968" s="121"/>
      <c r="D968" s="121"/>
      <c r="E968" s="121"/>
      <c r="F968" s="121"/>
      <c r="G968" s="121"/>
      <c r="H968" s="121"/>
      <c r="I968" s="121"/>
      <c r="J968" s="121"/>
      <c r="K968" s="121"/>
      <c r="L968" s="121"/>
      <c r="M968" s="121"/>
      <c r="N968" s="121"/>
      <c r="O968" s="121"/>
      <c r="P968" s="121"/>
      <c r="Q968" s="121"/>
      <c r="R968" s="121"/>
      <c r="S968" s="121"/>
      <c r="T968" s="121"/>
      <c r="U968" s="121"/>
      <c r="V968" s="121"/>
      <c r="W968" s="121"/>
      <c r="X968" s="121"/>
      <c r="Y968" s="121"/>
      <c r="Z968" s="121"/>
      <c r="AA968" s="121"/>
      <c r="AB968" s="121"/>
      <c r="AC968" s="121"/>
      <c r="AD968" s="121"/>
      <c r="AE968" s="121"/>
      <c r="AF968" s="121"/>
      <c r="AG968" s="121"/>
      <c r="AH968" s="121"/>
      <c r="AI968" s="121"/>
      <c r="AJ968" s="121"/>
      <c r="AK968" s="121"/>
      <c r="AL968" s="121"/>
      <c r="AM968" s="121"/>
      <c r="AN968" s="121"/>
      <c r="AO968" s="121"/>
    </row>
    <row r="969" spans="1:41" ht="12.75" customHeight="1" x14ac:dyDescent="0.2">
      <c r="A969" s="121"/>
      <c r="B969" s="121"/>
      <c r="C969" s="121"/>
      <c r="D969" s="121"/>
      <c r="E969" s="121"/>
      <c r="F969" s="121"/>
      <c r="G969" s="121"/>
      <c r="H969" s="121"/>
      <c r="I969" s="121"/>
      <c r="J969" s="121"/>
      <c r="K969" s="121"/>
      <c r="L969" s="121"/>
      <c r="M969" s="121"/>
      <c r="N969" s="121"/>
      <c r="O969" s="121"/>
      <c r="P969" s="121"/>
      <c r="Q969" s="121"/>
      <c r="R969" s="121"/>
      <c r="S969" s="121"/>
      <c r="T969" s="121"/>
      <c r="U969" s="121"/>
      <c r="V969" s="121"/>
      <c r="W969" s="121"/>
      <c r="X969" s="121"/>
      <c r="Y969" s="121"/>
      <c r="Z969" s="121"/>
      <c r="AA969" s="121"/>
      <c r="AB969" s="121"/>
      <c r="AC969" s="121"/>
      <c r="AD969" s="121"/>
      <c r="AE969" s="121"/>
      <c r="AF969" s="121"/>
      <c r="AG969" s="121"/>
      <c r="AH969" s="121"/>
      <c r="AI969" s="121"/>
      <c r="AJ969" s="121"/>
      <c r="AK969" s="121"/>
      <c r="AL969" s="121"/>
      <c r="AM969" s="121"/>
      <c r="AN969" s="121"/>
      <c r="AO969" s="121"/>
    </row>
    <row r="970" spans="1:41" ht="12.75" customHeight="1" x14ac:dyDescent="0.2">
      <c r="A970" s="121"/>
      <c r="B970" s="121"/>
      <c r="C970" s="121"/>
      <c r="D970" s="121"/>
      <c r="E970" s="121"/>
      <c r="F970" s="121"/>
      <c r="G970" s="121"/>
      <c r="H970" s="121"/>
      <c r="I970" s="121"/>
      <c r="J970" s="121"/>
      <c r="K970" s="121"/>
      <c r="L970" s="121"/>
      <c r="M970" s="121"/>
      <c r="N970" s="121"/>
      <c r="O970" s="121"/>
      <c r="P970" s="121"/>
      <c r="Q970" s="121"/>
      <c r="R970" s="121"/>
      <c r="S970" s="121"/>
      <c r="T970" s="121"/>
      <c r="U970" s="121"/>
      <c r="V970" s="121"/>
      <c r="W970" s="121"/>
      <c r="X970" s="121"/>
      <c r="Y970" s="121"/>
      <c r="Z970" s="121"/>
      <c r="AA970" s="121"/>
      <c r="AB970" s="121"/>
      <c r="AC970" s="121"/>
      <c r="AD970" s="121"/>
      <c r="AE970" s="121"/>
      <c r="AF970" s="121"/>
      <c r="AG970" s="121"/>
      <c r="AH970" s="121"/>
      <c r="AI970" s="121"/>
      <c r="AJ970" s="121"/>
      <c r="AK970" s="121"/>
      <c r="AL970" s="121"/>
      <c r="AM970" s="121"/>
      <c r="AN970" s="121"/>
      <c r="AO970" s="121"/>
    </row>
    <row r="971" spans="1:41" ht="12.75" customHeight="1" x14ac:dyDescent="0.2">
      <c r="A971" s="121"/>
      <c r="B971" s="121"/>
      <c r="C971" s="121"/>
      <c r="D971" s="121"/>
      <c r="E971" s="121"/>
      <c r="F971" s="121"/>
      <c r="G971" s="121"/>
      <c r="H971" s="121"/>
      <c r="I971" s="121"/>
      <c r="J971" s="121"/>
      <c r="K971" s="121"/>
      <c r="L971" s="121"/>
      <c r="M971" s="121"/>
      <c r="N971" s="121"/>
      <c r="O971" s="121"/>
      <c r="P971" s="121"/>
      <c r="Q971" s="121"/>
      <c r="R971" s="121"/>
      <c r="S971" s="121"/>
      <c r="T971" s="121"/>
      <c r="U971" s="121"/>
      <c r="V971" s="121"/>
      <c r="W971" s="121"/>
      <c r="X971" s="121"/>
      <c r="Y971" s="121"/>
      <c r="Z971" s="121"/>
      <c r="AA971" s="121"/>
      <c r="AB971" s="121"/>
      <c r="AC971" s="121"/>
      <c r="AD971" s="121"/>
      <c r="AE971" s="121"/>
      <c r="AF971" s="121"/>
      <c r="AG971" s="121"/>
      <c r="AH971" s="121"/>
      <c r="AI971" s="121"/>
      <c r="AJ971" s="121"/>
      <c r="AK971" s="121"/>
      <c r="AL971" s="121"/>
      <c r="AM971" s="121"/>
      <c r="AN971" s="121"/>
      <c r="AO971" s="121"/>
    </row>
    <row r="972" spans="1:41" ht="12.75" customHeight="1" x14ac:dyDescent="0.2">
      <c r="A972" s="121"/>
      <c r="B972" s="121"/>
      <c r="C972" s="121"/>
      <c r="D972" s="121"/>
      <c r="E972" s="121"/>
      <c r="F972" s="121"/>
      <c r="G972" s="121"/>
      <c r="H972" s="121"/>
      <c r="I972" s="121"/>
      <c r="J972" s="121"/>
      <c r="K972" s="121"/>
      <c r="L972" s="121"/>
      <c r="M972" s="121"/>
      <c r="N972" s="121"/>
      <c r="O972" s="121"/>
      <c r="P972" s="121"/>
      <c r="Q972" s="121"/>
      <c r="R972" s="121"/>
      <c r="S972" s="121"/>
      <c r="T972" s="121"/>
      <c r="U972" s="121"/>
      <c r="V972" s="121"/>
      <c r="W972" s="121"/>
      <c r="X972" s="121"/>
      <c r="Y972" s="121"/>
      <c r="Z972" s="121"/>
      <c r="AA972" s="121"/>
      <c r="AB972" s="121"/>
      <c r="AC972" s="121"/>
      <c r="AD972" s="121"/>
      <c r="AE972" s="121"/>
      <c r="AF972" s="121"/>
      <c r="AG972" s="121"/>
      <c r="AH972" s="121"/>
      <c r="AI972" s="121"/>
      <c r="AJ972" s="121"/>
      <c r="AK972" s="121"/>
      <c r="AL972" s="121"/>
      <c r="AM972" s="121"/>
      <c r="AN972" s="121"/>
      <c r="AO972" s="121"/>
    </row>
    <row r="973" spans="1:41" ht="12.75" customHeight="1" x14ac:dyDescent="0.2">
      <c r="A973" s="121"/>
      <c r="B973" s="121"/>
      <c r="C973" s="121"/>
      <c r="D973" s="121"/>
      <c r="E973" s="121"/>
      <c r="F973" s="121"/>
      <c r="G973" s="121"/>
      <c r="H973" s="121"/>
      <c r="I973" s="121"/>
      <c r="J973" s="121"/>
      <c r="K973" s="121"/>
      <c r="L973" s="121"/>
      <c r="M973" s="121"/>
      <c r="N973" s="121"/>
      <c r="O973" s="121"/>
      <c r="P973" s="121"/>
      <c r="Q973" s="121"/>
      <c r="R973" s="121"/>
      <c r="S973" s="121"/>
      <c r="T973" s="121"/>
      <c r="U973" s="121"/>
      <c r="V973" s="121"/>
      <c r="W973" s="121"/>
      <c r="X973" s="121"/>
      <c r="Y973" s="121"/>
      <c r="Z973" s="121"/>
      <c r="AA973" s="121"/>
      <c r="AB973" s="121"/>
      <c r="AC973" s="121"/>
      <c r="AD973" s="121"/>
      <c r="AE973" s="121"/>
      <c r="AF973" s="121"/>
      <c r="AG973" s="121"/>
      <c r="AH973" s="121"/>
      <c r="AI973" s="121"/>
      <c r="AJ973" s="121"/>
      <c r="AK973" s="121"/>
      <c r="AL973" s="121"/>
      <c r="AM973" s="121"/>
      <c r="AN973" s="121"/>
      <c r="AO973" s="121"/>
    </row>
    <row r="974" spans="1:41" ht="12.75" customHeight="1" x14ac:dyDescent="0.2">
      <c r="A974" s="121"/>
      <c r="B974" s="121"/>
      <c r="C974" s="121"/>
      <c r="D974" s="121"/>
      <c r="E974" s="121"/>
      <c r="F974" s="121"/>
      <c r="G974" s="121"/>
      <c r="H974" s="121"/>
      <c r="I974" s="121"/>
      <c r="J974" s="121"/>
      <c r="K974" s="121"/>
      <c r="L974" s="121"/>
      <c r="M974" s="121"/>
      <c r="N974" s="121"/>
      <c r="O974" s="121"/>
      <c r="P974" s="121"/>
      <c r="Q974" s="121"/>
      <c r="R974" s="121"/>
      <c r="S974" s="121"/>
      <c r="T974" s="121"/>
      <c r="U974" s="121"/>
      <c r="V974" s="121"/>
      <c r="W974" s="121"/>
      <c r="X974" s="121"/>
      <c r="Y974" s="121"/>
      <c r="Z974" s="121"/>
      <c r="AA974" s="121"/>
      <c r="AB974" s="121"/>
      <c r="AC974" s="121"/>
      <c r="AD974" s="121"/>
      <c r="AE974" s="121"/>
      <c r="AF974" s="121"/>
      <c r="AG974" s="121"/>
      <c r="AH974" s="121"/>
      <c r="AI974" s="121"/>
      <c r="AJ974" s="121"/>
      <c r="AK974" s="121"/>
      <c r="AL974" s="121"/>
      <c r="AM974" s="121"/>
      <c r="AN974" s="121"/>
      <c r="AO974" s="121"/>
    </row>
    <row r="975" spans="1:41" ht="12.75" customHeight="1" x14ac:dyDescent="0.2">
      <c r="A975" s="121"/>
      <c r="B975" s="121"/>
      <c r="C975" s="121"/>
      <c r="D975" s="121"/>
      <c r="E975" s="121"/>
      <c r="F975" s="121"/>
      <c r="G975" s="121"/>
      <c r="H975" s="121"/>
      <c r="I975" s="121"/>
      <c r="J975" s="121"/>
      <c r="K975" s="121"/>
      <c r="L975" s="121"/>
      <c r="M975" s="121"/>
      <c r="N975" s="121"/>
      <c r="O975" s="121"/>
      <c r="P975" s="121"/>
      <c r="Q975" s="121"/>
      <c r="R975" s="121"/>
      <c r="S975" s="121"/>
      <c r="T975" s="121"/>
      <c r="U975" s="121"/>
      <c r="V975" s="121"/>
      <c r="W975" s="121"/>
      <c r="X975" s="121"/>
      <c r="Y975" s="121"/>
      <c r="Z975" s="121"/>
      <c r="AA975" s="121"/>
      <c r="AB975" s="121"/>
      <c r="AC975" s="121"/>
      <c r="AD975" s="121"/>
      <c r="AE975" s="121"/>
      <c r="AF975" s="121"/>
      <c r="AG975" s="121"/>
      <c r="AH975" s="121"/>
      <c r="AI975" s="121"/>
      <c r="AJ975" s="121"/>
      <c r="AK975" s="121"/>
      <c r="AL975" s="121"/>
      <c r="AM975" s="121"/>
      <c r="AN975" s="121"/>
      <c r="AO975" s="121"/>
    </row>
    <row r="976" spans="1:41" ht="12.75" customHeight="1" x14ac:dyDescent="0.2">
      <c r="A976" s="121"/>
      <c r="B976" s="121"/>
      <c r="C976" s="121"/>
      <c r="D976" s="121"/>
      <c r="E976" s="121"/>
      <c r="F976" s="121"/>
      <c r="G976" s="121"/>
      <c r="H976" s="121"/>
      <c r="I976" s="121"/>
      <c r="J976" s="121"/>
      <c r="K976" s="121"/>
      <c r="L976" s="121"/>
      <c r="M976" s="121"/>
      <c r="N976" s="121"/>
      <c r="O976" s="121"/>
      <c r="P976" s="121"/>
      <c r="Q976" s="121"/>
      <c r="R976" s="121"/>
      <c r="S976" s="121"/>
      <c r="T976" s="121"/>
      <c r="U976" s="121"/>
      <c r="V976" s="121"/>
      <c r="W976" s="121"/>
      <c r="X976" s="121"/>
      <c r="Y976" s="121"/>
      <c r="Z976" s="121"/>
      <c r="AA976" s="121"/>
      <c r="AB976" s="121"/>
      <c r="AC976" s="121"/>
      <c r="AD976" s="121"/>
      <c r="AE976" s="121"/>
      <c r="AF976" s="121"/>
      <c r="AG976" s="121"/>
      <c r="AH976" s="121"/>
      <c r="AI976" s="121"/>
      <c r="AJ976" s="121"/>
      <c r="AK976" s="121"/>
      <c r="AL976" s="121"/>
      <c r="AM976" s="121"/>
      <c r="AN976" s="121"/>
      <c r="AO976" s="121"/>
    </row>
    <row r="977" spans="1:41" ht="12.75" customHeight="1" x14ac:dyDescent="0.2">
      <c r="A977" s="121"/>
      <c r="B977" s="121"/>
      <c r="C977" s="121"/>
      <c r="D977" s="121"/>
      <c r="E977" s="121"/>
      <c r="F977" s="121"/>
      <c r="G977" s="121"/>
      <c r="H977" s="121"/>
      <c r="I977" s="121"/>
      <c r="J977" s="121"/>
      <c r="K977" s="121"/>
      <c r="L977" s="121"/>
      <c r="M977" s="121"/>
      <c r="N977" s="121"/>
      <c r="O977" s="121"/>
      <c r="P977" s="121"/>
      <c r="Q977" s="121"/>
      <c r="R977" s="121"/>
      <c r="S977" s="121"/>
      <c r="T977" s="121"/>
      <c r="U977" s="121"/>
      <c r="V977" s="121"/>
      <c r="W977" s="121"/>
      <c r="X977" s="121"/>
      <c r="Y977" s="121"/>
      <c r="Z977" s="121"/>
      <c r="AA977" s="121"/>
      <c r="AB977" s="121"/>
      <c r="AC977" s="121"/>
      <c r="AD977" s="121"/>
      <c r="AE977" s="121"/>
      <c r="AF977" s="121"/>
      <c r="AG977" s="121"/>
      <c r="AH977" s="121"/>
      <c r="AI977" s="121"/>
      <c r="AJ977" s="121"/>
      <c r="AK977" s="121"/>
      <c r="AL977" s="121"/>
      <c r="AM977" s="121"/>
      <c r="AN977" s="121"/>
      <c r="AO977" s="121"/>
    </row>
    <row r="978" spans="1:41" ht="12.75" customHeight="1" x14ac:dyDescent="0.2">
      <c r="A978" s="121"/>
      <c r="B978" s="121"/>
      <c r="C978" s="121"/>
      <c r="D978" s="121"/>
      <c r="E978" s="121"/>
      <c r="F978" s="121"/>
      <c r="G978" s="121"/>
      <c r="H978" s="121"/>
      <c r="I978" s="121"/>
      <c r="J978" s="121"/>
      <c r="K978" s="121"/>
      <c r="L978" s="121"/>
      <c r="M978" s="121"/>
      <c r="N978" s="121"/>
      <c r="O978" s="121"/>
      <c r="P978" s="121"/>
      <c r="Q978" s="121"/>
      <c r="R978" s="121"/>
      <c r="S978" s="121"/>
      <c r="T978" s="121"/>
      <c r="U978" s="121"/>
      <c r="V978" s="121"/>
      <c r="W978" s="121"/>
      <c r="X978" s="121"/>
      <c r="Y978" s="121"/>
      <c r="Z978" s="121"/>
      <c r="AA978" s="121"/>
      <c r="AB978" s="121"/>
      <c r="AC978" s="121"/>
      <c r="AD978" s="121"/>
      <c r="AE978" s="121"/>
      <c r="AF978" s="121"/>
      <c r="AG978" s="121"/>
      <c r="AH978" s="121"/>
      <c r="AI978" s="121"/>
      <c r="AJ978" s="121"/>
      <c r="AK978" s="121"/>
      <c r="AL978" s="121"/>
      <c r="AM978" s="121"/>
      <c r="AN978" s="121"/>
      <c r="AO978" s="121"/>
    </row>
    <row r="979" spans="1:41" ht="12.75" customHeight="1" x14ac:dyDescent="0.2">
      <c r="A979" s="121"/>
      <c r="B979" s="121"/>
      <c r="C979" s="121"/>
      <c r="D979" s="121"/>
      <c r="E979" s="121"/>
      <c r="F979" s="121"/>
      <c r="G979" s="121"/>
      <c r="H979" s="121"/>
      <c r="I979" s="121"/>
      <c r="J979" s="121"/>
      <c r="K979" s="121"/>
      <c r="L979" s="121"/>
      <c r="M979" s="121"/>
      <c r="N979" s="121"/>
      <c r="O979" s="121"/>
      <c r="P979" s="121"/>
      <c r="Q979" s="121"/>
      <c r="R979" s="121"/>
      <c r="S979" s="121"/>
      <c r="T979" s="121"/>
      <c r="U979" s="121"/>
      <c r="V979" s="121"/>
      <c r="W979" s="121"/>
      <c r="X979" s="121"/>
      <c r="Y979" s="121"/>
      <c r="Z979" s="121"/>
      <c r="AA979" s="121"/>
      <c r="AB979" s="121"/>
      <c r="AC979" s="121"/>
      <c r="AD979" s="121"/>
      <c r="AE979" s="121"/>
      <c r="AF979" s="121"/>
      <c r="AG979" s="121"/>
      <c r="AH979" s="121"/>
      <c r="AI979" s="121"/>
      <c r="AJ979" s="121"/>
      <c r="AK979" s="121"/>
      <c r="AL979" s="121"/>
      <c r="AM979" s="121"/>
      <c r="AN979" s="121"/>
      <c r="AO979" s="121"/>
    </row>
    <row r="980" spans="1:41" ht="12.75" customHeight="1" x14ac:dyDescent="0.2">
      <c r="A980" s="121"/>
      <c r="B980" s="121"/>
      <c r="C980" s="121"/>
      <c r="D980" s="121"/>
      <c r="E980" s="121"/>
      <c r="F980" s="121"/>
      <c r="G980" s="121"/>
      <c r="H980" s="121"/>
      <c r="I980" s="121"/>
      <c r="J980" s="121"/>
      <c r="K980" s="121"/>
      <c r="L980" s="121"/>
      <c r="M980" s="121"/>
      <c r="N980" s="121"/>
      <c r="O980" s="121"/>
      <c r="P980" s="121"/>
      <c r="Q980" s="121"/>
      <c r="R980" s="121"/>
      <c r="S980" s="121"/>
      <c r="T980" s="121"/>
      <c r="U980" s="121"/>
      <c r="V980" s="121"/>
      <c r="W980" s="121"/>
      <c r="X980" s="121"/>
      <c r="Y980" s="121"/>
      <c r="Z980" s="121"/>
      <c r="AA980" s="121"/>
      <c r="AB980" s="121"/>
      <c r="AC980" s="121"/>
      <c r="AD980" s="121"/>
      <c r="AE980" s="121"/>
      <c r="AF980" s="121"/>
      <c r="AG980" s="121"/>
      <c r="AH980" s="121"/>
      <c r="AI980" s="121"/>
      <c r="AJ980" s="121"/>
      <c r="AK980" s="121"/>
      <c r="AL980" s="121"/>
      <c r="AM980" s="121"/>
      <c r="AN980" s="121"/>
      <c r="AO980" s="121"/>
    </row>
    <row r="981" spans="1:41" ht="12.75" customHeight="1" x14ac:dyDescent="0.2">
      <c r="A981" s="121"/>
      <c r="B981" s="121"/>
      <c r="C981" s="121"/>
      <c r="D981" s="121"/>
      <c r="E981" s="121"/>
      <c r="F981" s="121"/>
      <c r="G981" s="121"/>
      <c r="H981" s="121"/>
      <c r="I981" s="121"/>
      <c r="J981" s="121"/>
      <c r="K981" s="121"/>
      <c r="L981" s="121"/>
      <c r="M981" s="121"/>
      <c r="N981" s="121"/>
      <c r="O981" s="121"/>
      <c r="P981" s="121"/>
      <c r="Q981" s="121"/>
      <c r="R981" s="121"/>
      <c r="S981" s="121"/>
      <c r="T981" s="121"/>
      <c r="U981" s="121"/>
      <c r="V981" s="121"/>
      <c r="W981" s="121"/>
      <c r="X981" s="121"/>
      <c r="Y981" s="121"/>
      <c r="Z981" s="121"/>
      <c r="AA981" s="121"/>
      <c r="AB981" s="121"/>
      <c r="AC981" s="121"/>
      <c r="AD981" s="121"/>
      <c r="AE981" s="121"/>
      <c r="AF981" s="121"/>
      <c r="AG981" s="121"/>
      <c r="AH981" s="121"/>
      <c r="AI981" s="121"/>
      <c r="AJ981" s="121"/>
      <c r="AK981" s="121"/>
      <c r="AL981" s="121"/>
      <c r="AM981" s="121"/>
      <c r="AN981" s="121"/>
      <c r="AO981" s="121"/>
    </row>
    <row r="982" spans="1:41" ht="12.75" customHeight="1" x14ac:dyDescent="0.2">
      <c r="A982" s="121"/>
      <c r="B982" s="121"/>
      <c r="C982" s="121"/>
      <c r="D982" s="121"/>
      <c r="E982" s="121"/>
      <c r="F982" s="121"/>
      <c r="G982" s="121"/>
      <c r="H982" s="121"/>
      <c r="I982" s="121"/>
      <c r="J982" s="121"/>
      <c r="K982" s="121"/>
      <c r="L982" s="121"/>
      <c r="M982" s="121"/>
      <c r="N982" s="121"/>
      <c r="O982" s="121"/>
      <c r="P982" s="121"/>
      <c r="Q982" s="121"/>
      <c r="R982" s="121"/>
      <c r="S982" s="121"/>
      <c r="T982" s="121"/>
      <c r="U982" s="121"/>
      <c r="V982" s="121"/>
      <c r="W982" s="121"/>
      <c r="X982" s="121"/>
      <c r="Y982" s="121"/>
      <c r="Z982" s="121"/>
      <c r="AA982" s="121"/>
      <c r="AB982" s="121"/>
      <c r="AC982" s="121"/>
      <c r="AD982" s="121"/>
      <c r="AE982" s="121"/>
      <c r="AF982" s="121"/>
      <c r="AG982" s="121"/>
      <c r="AH982" s="121"/>
      <c r="AI982" s="121"/>
      <c r="AJ982" s="121"/>
      <c r="AK982" s="121"/>
      <c r="AL982" s="121"/>
      <c r="AM982" s="121"/>
      <c r="AN982" s="121"/>
      <c r="AO982" s="121"/>
    </row>
    <row r="983" spans="1:41" ht="12.75" customHeight="1" x14ac:dyDescent="0.2">
      <c r="A983" s="121"/>
      <c r="B983" s="121"/>
      <c r="C983" s="121"/>
      <c r="D983" s="121"/>
      <c r="E983" s="121"/>
      <c r="F983" s="121"/>
      <c r="G983" s="121"/>
      <c r="H983" s="121"/>
      <c r="I983" s="121"/>
      <c r="J983" s="121"/>
      <c r="K983" s="121"/>
      <c r="L983" s="121"/>
      <c r="M983" s="121"/>
      <c r="N983" s="121"/>
      <c r="O983" s="121"/>
      <c r="P983" s="121"/>
      <c r="Q983" s="121"/>
      <c r="R983" s="121"/>
      <c r="S983" s="121"/>
      <c r="T983" s="121"/>
      <c r="U983" s="121"/>
      <c r="V983" s="121"/>
      <c r="W983" s="121"/>
      <c r="X983" s="121"/>
      <c r="Y983" s="121"/>
      <c r="Z983" s="121"/>
      <c r="AA983" s="121"/>
      <c r="AB983" s="121"/>
      <c r="AC983" s="121"/>
      <c r="AD983" s="121"/>
      <c r="AE983" s="121"/>
      <c r="AF983" s="121"/>
      <c r="AG983" s="121"/>
      <c r="AH983" s="121"/>
      <c r="AI983" s="121"/>
      <c r="AJ983" s="121"/>
      <c r="AK983" s="121"/>
      <c r="AL983" s="121"/>
      <c r="AM983" s="121"/>
      <c r="AN983" s="121"/>
      <c r="AO983" s="121"/>
    </row>
    <row r="984" spans="1:41" ht="12.75" customHeight="1" x14ac:dyDescent="0.2">
      <c r="A984" s="121"/>
      <c r="B984" s="121"/>
      <c r="C984" s="121"/>
      <c r="D984" s="121"/>
      <c r="E984" s="121"/>
      <c r="F984" s="121"/>
      <c r="G984" s="121"/>
      <c r="H984" s="121"/>
      <c r="I984" s="121"/>
      <c r="J984" s="121"/>
      <c r="K984" s="121"/>
      <c r="L984" s="121"/>
      <c r="M984" s="121"/>
      <c r="N984" s="121"/>
      <c r="O984" s="121"/>
      <c r="P984" s="121"/>
      <c r="Q984" s="121"/>
      <c r="R984" s="121"/>
      <c r="S984" s="121"/>
      <c r="T984" s="121"/>
      <c r="U984" s="121"/>
      <c r="V984" s="121"/>
      <c r="W984" s="121"/>
      <c r="X984" s="121"/>
      <c r="Y984" s="121"/>
      <c r="Z984" s="121"/>
      <c r="AA984" s="121"/>
      <c r="AB984" s="121"/>
      <c r="AC984" s="121"/>
      <c r="AD984" s="121"/>
      <c r="AE984" s="121"/>
      <c r="AF984" s="121"/>
      <c r="AG984" s="121"/>
      <c r="AH984" s="121"/>
      <c r="AI984" s="121"/>
      <c r="AJ984" s="121"/>
      <c r="AK984" s="121"/>
      <c r="AL984" s="121"/>
      <c r="AM984" s="121"/>
      <c r="AN984" s="121"/>
      <c r="AO984" s="121"/>
    </row>
    <row r="985" spans="1:41" ht="12.75" customHeight="1" x14ac:dyDescent="0.2">
      <c r="A985" s="121"/>
      <c r="B985" s="121"/>
      <c r="C985" s="121"/>
      <c r="D985" s="121"/>
      <c r="E985" s="121"/>
      <c r="F985" s="121"/>
      <c r="G985" s="121"/>
      <c r="H985" s="121"/>
      <c r="I985" s="121"/>
      <c r="J985" s="121"/>
      <c r="K985" s="121"/>
      <c r="L985" s="121"/>
      <c r="M985" s="121"/>
      <c r="N985" s="121"/>
      <c r="O985" s="121"/>
      <c r="P985" s="121"/>
      <c r="Q985" s="121"/>
      <c r="R985" s="121"/>
      <c r="S985" s="121"/>
      <c r="T985" s="121"/>
      <c r="U985" s="121"/>
      <c r="V985" s="121"/>
      <c r="W985" s="121"/>
      <c r="X985" s="121"/>
      <c r="Y985" s="121"/>
      <c r="Z985" s="121"/>
      <c r="AA985" s="121"/>
      <c r="AB985" s="121"/>
      <c r="AC985" s="121"/>
      <c r="AD985" s="121"/>
      <c r="AE985" s="121"/>
      <c r="AF985" s="121"/>
      <c r="AG985" s="121"/>
      <c r="AH985" s="121"/>
      <c r="AI985" s="121"/>
      <c r="AJ985" s="121"/>
      <c r="AK985" s="121"/>
      <c r="AL985" s="121"/>
      <c r="AM985" s="121"/>
      <c r="AN985" s="121"/>
      <c r="AO985" s="121"/>
    </row>
    <row r="986" spans="1:41" ht="12.75" customHeight="1" x14ac:dyDescent="0.2">
      <c r="A986" s="121"/>
      <c r="B986" s="121"/>
      <c r="C986" s="121"/>
      <c r="D986" s="121"/>
      <c r="E986" s="121"/>
      <c r="F986" s="121"/>
      <c r="G986" s="121"/>
      <c r="H986" s="121"/>
      <c r="I986" s="121"/>
      <c r="J986" s="121"/>
      <c r="K986" s="121"/>
      <c r="L986" s="121"/>
      <c r="M986" s="121"/>
      <c r="N986" s="121"/>
      <c r="O986" s="121"/>
      <c r="P986" s="121"/>
      <c r="Q986" s="121"/>
      <c r="R986" s="121"/>
      <c r="S986" s="121"/>
      <c r="T986" s="121"/>
      <c r="U986" s="121"/>
      <c r="V986" s="121"/>
      <c r="W986" s="121"/>
      <c r="X986" s="121"/>
      <c r="Y986" s="121"/>
      <c r="Z986" s="121"/>
      <c r="AA986" s="121"/>
      <c r="AB986" s="121"/>
      <c r="AC986" s="121"/>
      <c r="AD986" s="121"/>
      <c r="AE986" s="121"/>
      <c r="AF986" s="121"/>
      <c r="AG986" s="121"/>
      <c r="AH986" s="121"/>
      <c r="AI986" s="121"/>
      <c r="AJ986" s="121"/>
      <c r="AK986" s="121"/>
      <c r="AL986" s="121"/>
      <c r="AM986" s="121"/>
      <c r="AN986" s="121"/>
      <c r="AO986" s="121"/>
    </row>
    <row r="987" spans="1:41" ht="12.75" customHeight="1" x14ac:dyDescent="0.2">
      <c r="A987" s="121"/>
      <c r="B987" s="121"/>
      <c r="C987" s="121"/>
      <c r="D987" s="121"/>
      <c r="E987" s="121"/>
      <c r="F987" s="121"/>
      <c r="G987" s="121"/>
      <c r="H987" s="121"/>
      <c r="I987" s="121"/>
      <c r="J987" s="121"/>
      <c r="K987" s="121"/>
      <c r="L987" s="121"/>
      <c r="M987" s="121"/>
      <c r="N987" s="121"/>
      <c r="O987" s="121"/>
      <c r="P987" s="121"/>
      <c r="Q987" s="121"/>
      <c r="R987" s="121"/>
      <c r="S987" s="121"/>
      <c r="T987" s="121"/>
      <c r="U987" s="121"/>
      <c r="V987" s="121"/>
      <c r="W987" s="121"/>
      <c r="X987" s="121"/>
      <c r="Y987" s="121"/>
      <c r="Z987" s="121"/>
      <c r="AA987" s="121"/>
      <c r="AB987" s="121"/>
      <c r="AC987" s="121"/>
      <c r="AD987" s="121"/>
      <c r="AE987" s="121"/>
      <c r="AF987" s="121"/>
      <c r="AG987" s="121"/>
      <c r="AH987" s="121"/>
      <c r="AI987" s="121"/>
      <c r="AJ987" s="121"/>
      <c r="AK987" s="121"/>
      <c r="AL987" s="121"/>
      <c r="AM987" s="121"/>
      <c r="AN987" s="121"/>
      <c r="AO987" s="121"/>
    </row>
    <row r="988" spans="1:41" ht="12.75" customHeight="1" x14ac:dyDescent="0.2">
      <c r="A988" s="121"/>
      <c r="B988" s="121"/>
      <c r="C988" s="121"/>
      <c r="D988" s="121"/>
      <c r="E988" s="121"/>
      <c r="F988" s="121"/>
      <c r="G988" s="121"/>
      <c r="H988" s="121"/>
      <c r="I988" s="121"/>
      <c r="J988" s="121"/>
      <c r="K988" s="121"/>
      <c r="L988" s="121"/>
      <c r="M988" s="121"/>
      <c r="N988" s="121"/>
      <c r="O988" s="121"/>
      <c r="P988" s="121"/>
      <c r="Q988" s="121"/>
      <c r="R988" s="121"/>
      <c r="S988" s="121"/>
      <c r="T988" s="121"/>
      <c r="U988" s="121"/>
      <c r="V988" s="121"/>
      <c r="W988" s="121"/>
      <c r="X988" s="121"/>
      <c r="Y988" s="121"/>
      <c r="Z988" s="121"/>
      <c r="AA988" s="121"/>
      <c r="AB988" s="121"/>
      <c r="AC988" s="121"/>
      <c r="AD988" s="121"/>
      <c r="AE988" s="121"/>
      <c r="AF988" s="121"/>
      <c r="AG988" s="121"/>
      <c r="AH988" s="121"/>
      <c r="AI988" s="121"/>
      <c r="AJ988" s="121"/>
      <c r="AK988" s="121"/>
      <c r="AL988" s="121"/>
      <c r="AM988" s="121"/>
      <c r="AN988" s="121"/>
      <c r="AO988" s="121"/>
    </row>
    <row r="989" spans="1:41" ht="12.75" customHeight="1" x14ac:dyDescent="0.2">
      <c r="A989" s="121"/>
      <c r="B989" s="121"/>
      <c r="C989" s="121"/>
      <c r="D989" s="121"/>
      <c r="E989" s="121"/>
      <c r="F989" s="121"/>
      <c r="G989" s="121"/>
      <c r="H989" s="121"/>
      <c r="I989" s="121"/>
      <c r="J989" s="121"/>
      <c r="K989" s="121"/>
      <c r="L989" s="121"/>
      <c r="M989" s="121"/>
      <c r="N989" s="121"/>
      <c r="O989" s="121"/>
      <c r="P989" s="121"/>
      <c r="Q989" s="121"/>
      <c r="R989" s="121"/>
      <c r="S989" s="121"/>
      <c r="T989" s="121"/>
      <c r="U989" s="121"/>
      <c r="V989" s="121"/>
      <c r="W989" s="121"/>
      <c r="X989" s="121"/>
      <c r="Y989" s="121"/>
      <c r="Z989" s="121"/>
      <c r="AA989" s="121"/>
      <c r="AB989" s="121"/>
      <c r="AC989" s="121"/>
      <c r="AD989" s="121"/>
      <c r="AE989" s="121"/>
      <c r="AF989" s="121"/>
      <c r="AG989" s="121"/>
      <c r="AH989" s="121"/>
      <c r="AI989" s="121"/>
      <c r="AJ989" s="121"/>
      <c r="AK989" s="121"/>
      <c r="AL989" s="121"/>
      <c r="AM989" s="121"/>
      <c r="AN989" s="121"/>
      <c r="AO989" s="121"/>
    </row>
    <row r="990" spans="1:41" ht="12.75" customHeight="1" x14ac:dyDescent="0.2">
      <c r="A990" s="121"/>
      <c r="B990" s="121"/>
      <c r="C990" s="121"/>
      <c r="D990" s="121"/>
      <c r="E990" s="121"/>
      <c r="F990" s="121"/>
      <c r="G990" s="121"/>
      <c r="H990" s="121"/>
      <c r="I990" s="121"/>
      <c r="J990" s="121"/>
      <c r="K990" s="121"/>
      <c r="L990" s="121"/>
      <c r="M990" s="121"/>
      <c r="N990" s="121"/>
      <c r="O990" s="121"/>
      <c r="P990" s="121"/>
      <c r="Q990" s="121"/>
      <c r="R990" s="121"/>
      <c r="S990" s="121"/>
      <c r="T990" s="121"/>
      <c r="U990" s="121"/>
      <c r="V990" s="121"/>
      <c r="W990" s="121"/>
      <c r="X990" s="121"/>
      <c r="Y990" s="121"/>
      <c r="Z990" s="121"/>
      <c r="AA990" s="121"/>
      <c r="AB990" s="121"/>
      <c r="AC990" s="121"/>
      <c r="AD990" s="121"/>
      <c r="AE990" s="121"/>
      <c r="AF990" s="121"/>
      <c r="AG990" s="121"/>
      <c r="AH990" s="121"/>
      <c r="AI990" s="121"/>
      <c r="AJ990" s="121"/>
      <c r="AK990" s="121"/>
      <c r="AL990" s="121"/>
      <c r="AM990" s="121"/>
      <c r="AN990" s="121"/>
      <c r="AO990" s="121"/>
    </row>
    <row r="991" spans="1:41" ht="12.75" customHeight="1" x14ac:dyDescent="0.2">
      <c r="A991" s="121"/>
      <c r="B991" s="121"/>
      <c r="C991" s="121"/>
      <c r="D991" s="121"/>
      <c r="E991" s="121"/>
      <c r="F991" s="121"/>
      <c r="G991" s="121"/>
      <c r="H991" s="121"/>
      <c r="I991" s="121"/>
      <c r="J991" s="121"/>
      <c r="K991" s="121"/>
      <c r="L991" s="121"/>
      <c r="M991" s="121"/>
      <c r="N991" s="121"/>
      <c r="O991" s="121"/>
      <c r="P991" s="121"/>
      <c r="Q991" s="121"/>
      <c r="R991" s="121"/>
      <c r="S991" s="121"/>
      <c r="T991" s="121"/>
      <c r="U991" s="121"/>
      <c r="V991" s="121"/>
      <c r="W991" s="121"/>
      <c r="X991" s="121"/>
      <c r="Y991" s="121"/>
      <c r="Z991" s="121"/>
      <c r="AA991" s="121"/>
      <c r="AB991" s="121"/>
      <c r="AC991" s="121"/>
      <c r="AD991" s="121"/>
      <c r="AE991" s="121"/>
      <c r="AF991" s="121"/>
      <c r="AG991" s="121"/>
      <c r="AH991" s="121"/>
      <c r="AI991" s="121"/>
      <c r="AJ991" s="121"/>
      <c r="AK991" s="121"/>
      <c r="AL991" s="121"/>
      <c r="AM991" s="121"/>
      <c r="AN991" s="121"/>
      <c r="AO991" s="121"/>
    </row>
    <row r="992" spans="1:41" ht="12.75" customHeight="1" x14ac:dyDescent="0.2">
      <c r="A992" s="121"/>
      <c r="B992" s="121"/>
      <c r="C992" s="121"/>
      <c r="D992" s="121"/>
      <c r="E992" s="121"/>
      <c r="F992" s="121"/>
      <c r="G992" s="121"/>
      <c r="H992" s="121"/>
      <c r="I992" s="121"/>
      <c r="J992" s="121"/>
      <c r="K992" s="121"/>
      <c r="L992" s="121"/>
      <c r="M992" s="121"/>
      <c r="N992" s="121"/>
      <c r="O992" s="121"/>
      <c r="P992" s="121"/>
      <c r="Q992" s="121"/>
      <c r="R992" s="121"/>
      <c r="S992" s="121"/>
      <c r="T992" s="121"/>
      <c r="U992" s="121"/>
      <c r="V992" s="121"/>
      <c r="W992" s="121"/>
      <c r="X992" s="121"/>
      <c r="Y992" s="121"/>
      <c r="Z992" s="121"/>
      <c r="AA992" s="121"/>
      <c r="AB992" s="121"/>
      <c r="AC992" s="121"/>
      <c r="AD992" s="121"/>
      <c r="AE992" s="121"/>
      <c r="AF992" s="121"/>
      <c r="AG992" s="121"/>
      <c r="AH992" s="121"/>
      <c r="AI992" s="121"/>
      <c r="AJ992" s="121"/>
      <c r="AK992" s="121"/>
      <c r="AL992" s="121"/>
      <c r="AM992" s="121"/>
      <c r="AN992" s="121"/>
      <c r="AO992" s="121"/>
    </row>
    <row r="993" spans="1:41" ht="12.75" customHeight="1" x14ac:dyDescent="0.2">
      <c r="A993" s="121"/>
      <c r="B993" s="121"/>
      <c r="C993" s="121"/>
      <c r="D993" s="121"/>
      <c r="E993" s="121"/>
      <c r="F993" s="121"/>
      <c r="G993" s="121"/>
      <c r="H993" s="121"/>
      <c r="I993" s="121"/>
      <c r="J993" s="121"/>
      <c r="K993" s="121"/>
      <c r="L993" s="121"/>
      <c r="M993" s="121"/>
      <c r="N993" s="121"/>
      <c r="O993" s="121"/>
      <c r="P993" s="121"/>
      <c r="Q993" s="121"/>
      <c r="R993" s="121"/>
      <c r="S993" s="121"/>
      <c r="T993" s="121"/>
      <c r="U993" s="121"/>
      <c r="V993" s="121"/>
      <c r="W993" s="121"/>
      <c r="X993" s="121"/>
      <c r="Y993" s="121"/>
      <c r="Z993" s="121"/>
      <c r="AA993" s="121"/>
      <c r="AB993" s="121"/>
      <c r="AC993" s="121"/>
      <c r="AD993" s="121"/>
      <c r="AE993" s="121"/>
      <c r="AF993" s="121"/>
      <c r="AG993" s="121"/>
      <c r="AH993" s="121"/>
      <c r="AI993" s="121"/>
      <c r="AJ993" s="121"/>
      <c r="AK993" s="121"/>
      <c r="AL993" s="121"/>
      <c r="AM993" s="121"/>
      <c r="AN993" s="121"/>
      <c r="AO993" s="121"/>
    </row>
    <row r="994" spans="1:41" ht="12.75" customHeight="1" x14ac:dyDescent="0.2">
      <c r="A994" s="121"/>
      <c r="B994" s="121"/>
      <c r="C994" s="121"/>
      <c r="D994" s="121"/>
      <c r="E994" s="121"/>
      <c r="F994" s="121"/>
      <c r="G994" s="121"/>
      <c r="H994" s="121"/>
      <c r="I994" s="121"/>
      <c r="J994" s="121"/>
      <c r="K994" s="121"/>
      <c r="L994" s="121"/>
      <c r="M994" s="121"/>
      <c r="N994" s="121"/>
      <c r="O994" s="121"/>
      <c r="P994" s="121"/>
      <c r="Q994" s="121"/>
      <c r="R994" s="121"/>
      <c r="S994" s="121"/>
      <c r="T994" s="121"/>
      <c r="U994" s="121"/>
      <c r="V994" s="121"/>
      <c r="W994" s="121"/>
      <c r="X994" s="121"/>
      <c r="Y994" s="121"/>
      <c r="Z994" s="121"/>
      <c r="AA994" s="121"/>
      <c r="AB994" s="121"/>
      <c r="AC994" s="121"/>
      <c r="AD994" s="121"/>
      <c r="AE994" s="121"/>
      <c r="AF994" s="121"/>
      <c r="AG994" s="121"/>
      <c r="AH994" s="121"/>
      <c r="AI994" s="121"/>
      <c r="AJ994" s="121"/>
      <c r="AK994" s="121"/>
      <c r="AL994" s="121"/>
      <c r="AM994" s="121"/>
      <c r="AN994" s="121"/>
      <c r="AO994" s="121"/>
    </row>
    <row r="995" spans="1:41" ht="12.75" customHeight="1" x14ac:dyDescent="0.2">
      <c r="A995" s="121"/>
      <c r="B995" s="121"/>
      <c r="C995" s="121"/>
      <c r="D995" s="121"/>
      <c r="E995" s="121"/>
      <c r="F995" s="121"/>
      <c r="G995" s="121"/>
      <c r="H995" s="121"/>
      <c r="I995" s="121"/>
      <c r="J995" s="121"/>
      <c r="K995" s="121"/>
      <c r="L995" s="121"/>
      <c r="M995" s="121"/>
      <c r="N995" s="121"/>
      <c r="O995" s="121"/>
      <c r="P995" s="121"/>
      <c r="Q995" s="121"/>
      <c r="R995" s="121"/>
      <c r="S995" s="121"/>
      <c r="T995" s="121"/>
      <c r="U995" s="121"/>
      <c r="V995" s="121"/>
      <c r="W995" s="121"/>
      <c r="X995" s="121"/>
      <c r="Y995" s="121"/>
      <c r="Z995" s="121"/>
      <c r="AA995" s="121"/>
      <c r="AB995" s="121"/>
      <c r="AC995" s="121"/>
      <c r="AD995" s="121"/>
      <c r="AE995" s="121"/>
      <c r="AF995" s="121"/>
      <c r="AG995" s="121"/>
      <c r="AH995" s="121"/>
      <c r="AI995" s="121"/>
      <c r="AJ995" s="121"/>
      <c r="AK995" s="121"/>
      <c r="AL995" s="121"/>
      <c r="AM995" s="121"/>
      <c r="AN995" s="121"/>
      <c r="AO995" s="121"/>
    </row>
    <row r="996" spans="1:41" ht="12.75" customHeight="1" x14ac:dyDescent="0.2">
      <c r="A996" s="121"/>
      <c r="B996" s="121"/>
      <c r="C996" s="121"/>
      <c r="D996" s="121"/>
      <c r="E996" s="121"/>
      <c r="F996" s="121"/>
      <c r="G996" s="121"/>
      <c r="H996" s="121"/>
      <c r="I996" s="121"/>
      <c r="J996" s="121"/>
      <c r="K996" s="121"/>
      <c r="L996" s="121"/>
      <c r="M996" s="121"/>
      <c r="N996" s="121"/>
      <c r="O996" s="121"/>
      <c r="P996" s="121"/>
      <c r="Q996" s="121"/>
      <c r="R996" s="121"/>
      <c r="S996" s="121"/>
      <c r="T996" s="121"/>
      <c r="U996" s="121"/>
      <c r="V996" s="121"/>
      <c r="W996" s="121"/>
      <c r="X996" s="121"/>
      <c r="Y996" s="121"/>
      <c r="Z996" s="121"/>
      <c r="AA996" s="121"/>
      <c r="AB996" s="121"/>
      <c r="AC996" s="121"/>
      <c r="AD996" s="121"/>
      <c r="AE996" s="121"/>
      <c r="AF996" s="121"/>
      <c r="AG996" s="121"/>
      <c r="AH996" s="121"/>
      <c r="AI996" s="121"/>
      <c r="AJ996" s="121"/>
      <c r="AK996" s="121"/>
      <c r="AL996" s="121"/>
      <c r="AM996" s="121"/>
      <c r="AN996" s="121"/>
      <c r="AO996" s="121"/>
    </row>
    <row r="997" spans="1:41" ht="12.75" customHeight="1" x14ac:dyDescent="0.2">
      <c r="A997" s="121"/>
      <c r="B997" s="121"/>
      <c r="C997" s="121"/>
      <c r="D997" s="121"/>
      <c r="E997" s="121"/>
      <c r="F997" s="121"/>
      <c r="G997" s="121"/>
      <c r="H997" s="121"/>
      <c r="I997" s="121"/>
      <c r="J997" s="121"/>
      <c r="K997" s="121"/>
      <c r="L997" s="121"/>
      <c r="M997" s="121"/>
      <c r="N997" s="121"/>
      <c r="O997" s="121"/>
      <c r="P997" s="121"/>
      <c r="Q997" s="121"/>
      <c r="R997" s="121"/>
      <c r="S997" s="121"/>
      <c r="T997" s="121"/>
      <c r="U997" s="121"/>
      <c r="V997" s="121"/>
      <c r="W997" s="121"/>
      <c r="X997" s="121"/>
      <c r="Y997" s="121"/>
      <c r="Z997" s="121"/>
      <c r="AA997" s="121"/>
      <c r="AB997" s="121"/>
      <c r="AC997" s="121"/>
      <c r="AD997" s="121"/>
      <c r="AE997" s="121"/>
      <c r="AF997" s="121"/>
      <c r="AG997" s="121"/>
      <c r="AH997" s="121"/>
      <c r="AI997" s="121"/>
      <c r="AJ997" s="121"/>
      <c r="AK997" s="121"/>
      <c r="AL997" s="121"/>
      <c r="AM997" s="121"/>
      <c r="AN997" s="121"/>
      <c r="AO997" s="121"/>
    </row>
    <row r="998" spans="1:41" ht="12.75" customHeight="1" x14ac:dyDescent="0.2">
      <c r="A998" s="121"/>
      <c r="B998" s="121"/>
      <c r="C998" s="121"/>
      <c r="D998" s="121"/>
      <c r="E998" s="121"/>
      <c r="F998" s="121"/>
      <c r="G998" s="121"/>
      <c r="H998" s="121"/>
      <c r="I998" s="121"/>
      <c r="J998" s="121"/>
      <c r="K998" s="121"/>
      <c r="L998" s="121"/>
      <c r="M998" s="121"/>
      <c r="N998" s="121"/>
      <c r="O998" s="121"/>
      <c r="P998" s="121"/>
      <c r="Q998" s="121"/>
      <c r="R998" s="121"/>
      <c r="S998" s="121"/>
      <c r="T998" s="121"/>
      <c r="U998" s="121"/>
      <c r="V998" s="121"/>
      <c r="W998" s="121"/>
      <c r="X998" s="121"/>
      <c r="Y998" s="121"/>
      <c r="Z998" s="121"/>
      <c r="AA998" s="121"/>
      <c r="AB998" s="121"/>
      <c r="AC998" s="121"/>
      <c r="AD998" s="121"/>
      <c r="AE998" s="121"/>
      <c r="AF998" s="121"/>
      <c r="AG998" s="121"/>
      <c r="AH998" s="121"/>
      <c r="AI998" s="121"/>
      <c r="AJ998" s="121"/>
      <c r="AK998" s="121"/>
      <c r="AL998" s="121"/>
      <c r="AM998" s="121"/>
      <c r="AN998" s="121"/>
      <c r="AO998" s="121"/>
    </row>
    <row r="999" spans="1:41" ht="12.75" customHeight="1" x14ac:dyDescent="0.2">
      <c r="A999" s="121"/>
      <c r="B999" s="121"/>
      <c r="C999" s="121"/>
      <c r="D999" s="121"/>
      <c r="E999" s="121"/>
      <c r="F999" s="121"/>
      <c r="G999" s="121"/>
      <c r="H999" s="121"/>
      <c r="I999" s="121"/>
      <c r="J999" s="121"/>
      <c r="K999" s="121"/>
      <c r="L999" s="121"/>
      <c r="M999" s="121"/>
      <c r="N999" s="121"/>
      <c r="O999" s="121"/>
      <c r="P999" s="121"/>
      <c r="Q999" s="121"/>
      <c r="R999" s="121"/>
      <c r="S999" s="121"/>
      <c r="T999" s="121"/>
      <c r="U999" s="121"/>
      <c r="V999" s="121"/>
      <c r="W999" s="121"/>
      <c r="X999" s="121"/>
      <c r="Y999" s="121"/>
      <c r="Z999" s="121"/>
      <c r="AA999" s="121"/>
      <c r="AB999" s="121"/>
      <c r="AC999" s="121"/>
      <c r="AD999" s="121"/>
      <c r="AE999" s="121"/>
      <c r="AF999" s="121"/>
      <c r="AG999" s="121"/>
      <c r="AH999" s="121"/>
      <c r="AI999" s="121"/>
      <c r="AJ999" s="121"/>
      <c r="AK999" s="121"/>
      <c r="AL999" s="121"/>
      <c r="AM999" s="121"/>
      <c r="AN999" s="121"/>
      <c r="AO999" s="121"/>
    </row>
    <row r="1000" spans="1:41" ht="12.75" customHeight="1" x14ac:dyDescent="0.2">
      <c r="A1000" s="121"/>
      <c r="B1000" s="121"/>
      <c r="C1000" s="121"/>
      <c r="D1000" s="121"/>
      <c r="E1000" s="121"/>
      <c r="F1000" s="121"/>
      <c r="G1000" s="121"/>
      <c r="H1000" s="121"/>
      <c r="I1000" s="121"/>
      <c r="J1000" s="121"/>
      <c r="K1000" s="121"/>
      <c r="L1000" s="121"/>
      <c r="M1000" s="121"/>
      <c r="N1000" s="121"/>
      <c r="O1000" s="121"/>
      <c r="P1000" s="121"/>
      <c r="Q1000" s="121"/>
      <c r="R1000" s="121"/>
      <c r="S1000" s="121"/>
      <c r="T1000" s="121"/>
      <c r="U1000" s="121"/>
      <c r="V1000" s="121"/>
      <c r="W1000" s="121"/>
      <c r="X1000" s="121"/>
      <c r="Y1000" s="121"/>
      <c r="Z1000" s="121"/>
      <c r="AA1000" s="121"/>
      <c r="AB1000" s="121"/>
      <c r="AC1000" s="121"/>
      <c r="AD1000" s="121"/>
      <c r="AE1000" s="121"/>
      <c r="AF1000" s="121"/>
      <c r="AG1000" s="121"/>
      <c r="AH1000" s="121"/>
      <c r="AI1000" s="121"/>
      <c r="AJ1000" s="121"/>
      <c r="AK1000" s="121"/>
      <c r="AL1000" s="121"/>
      <c r="AM1000" s="121"/>
      <c r="AN1000" s="121"/>
      <c r="AO1000" s="121"/>
    </row>
    <row r="1001" spans="1:41" ht="12.75" customHeight="1" x14ac:dyDescent="0.2">
      <c r="A1001" s="121"/>
      <c r="B1001" s="121"/>
      <c r="C1001" s="121"/>
      <c r="D1001" s="121"/>
      <c r="E1001" s="121"/>
      <c r="F1001" s="121"/>
      <c r="G1001" s="121"/>
      <c r="H1001" s="121"/>
      <c r="I1001" s="121"/>
      <c r="J1001" s="121"/>
      <c r="K1001" s="121"/>
      <c r="L1001" s="121"/>
      <c r="M1001" s="121"/>
      <c r="N1001" s="121"/>
      <c r="O1001" s="121"/>
      <c r="P1001" s="121"/>
      <c r="Q1001" s="121"/>
      <c r="R1001" s="121"/>
      <c r="S1001" s="121"/>
      <c r="T1001" s="121"/>
      <c r="U1001" s="121"/>
      <c r="V1001" s="121"/>
      <c r="W1001" s="121"/>
      <c r="X1001" s="121"/>
      <c r="Y1001" s="121"/>
      <c r="Z1001" s="121"/>
      <c r="AA1001" s="121"/>
      <c r="AB1001" s="121"/>
      <c r="AC1001" s="121"/>
      <c r="AD1001" s="121"/>
      <c r="AE1001" s="121"/>
      <c r="AF1001" s="121"/>
      <c r="AG1001" s="121"/>
      <c r="AH1001" s="121"/>
      <c r="AI1001" s="121"/>
      <c r="AJ1001" s="121"/>
      <c r="AK1001" s="121"/>
      <c r="AL1001" s="121"/>
      <c r="AM1001" s="121"/>
      <c r="AN1001" s="121"/>
      <c r="AO1001" s="121"/>
    </row>
  </sheetData>
  <mergeCells count="221">
    <mergeCell ref="B49:F49"/>
    <mergeCell ref="H49:L49"/>
    <mergeCell ref="O49:V49"/>
    <mergeCell ref="X49:AA49"/>
    <mergeCell ref="AC49:AG49"/>
    <mergeCell ref="B50:F50"/>
    <mergeCell ref="H50:L50"/>
    <mergeCell ref="O50:V50"/>
    <mergeCell ref="X50:AA50"/>
    <mergeCell ref="AC50:AG50"/>
    <mergeCell ref="A47:AG47"/>
    <mergeCell ref="A48:F48"/>
    <mergeCell ref="G48:L48"/>
    <mergeCell ref="M48:V48"/>
    <mergeCell ref="W48:AA48"/>
    <mergeCell ref="AB48:AG48"/>
    <mergeCell ref="A45:B45"/>
    <mergeCell ref="C45:Y45"/>
    <mergeCell ref="Z45:AC45"/>
    <mergeCell ref="AD45:AG45"/>
    <mergeCell ref="A46:B46"/>
    <mergeCell ref="C46:Y46"/>
    <mergeCell ref="Z46:AC46"/>
    <mergeCell ref="AD46:AG46"/>
    <mergeCell ref="A43:B43"/>
    <mergeCell ref="C43:Y43"/>
    <mergeCell ref="Z43:AC43"/>
    <mergeCell ref="AD43:AG43"/>
    <mergeCell ref="A44:B44"/>
    <mergeCell ref="C44:Y44"/>
    <mergeCell ref="Z44:AC44"/>
    <mergeCell ref="AD44:AG44"/>
    <mergeCell ref="E37:E39"/>
    <mergeCell ref="Z38:Z39"/>
    <mergeCell ref="A40:AG40"/>
    <mergeCell ref="A41:AG41"/>
    <mergeCell ref="A42:B42"/>
    <mergeCell ref="C42:Y42"/>
    <mergeCell ref="Z42:AC42"/>
    <mergeCell ref="AD42:AG42"/>
    <mergeCell ref="AE33:AE39"/>
    <mergeCell ref="AF33:AF35"/>
    <mergeCell ref="AG33:AG39"/>
    <mergeCell ref="O36:O39"/>
    <mergeCell ref="Q36:Q39"/>
    <mergeCell ref="R36:R39"/>
    <mergeCell ref="S36:S39"/>
    <mergeCell ref="T36:T39"/>
    <mergeCell ref="AF36:AF39"/>
    <mergeCell ref="Y33:Y39"/>
    <mergeCell ref="Z33:Z36"/>
    <mergeCell ref="AA33:AA39"/>
    <mergeCell ref="AB33:AB39"/>
    <mergeCell ref="AC33:AC39"/>
    <mergeCell ref="AD33:AD39"/>
    <mergeCell ref="S33:S34"/>
    <mergeCell ref="T33:T34"/>
    <mergeCell ref="U33:U39"/>
    <mergeCell ref="V33:V39"/>
    <mergeCell ref="W33:W39"/>
    <mergeCell ref="X33:X39"/>
    <mergeCell ref="J33:J39"/>
    <mergeCell ref="K33:K39"/>
    <mergeCell ref="O33:O35"/>
    <mergeCell ref="P33:P39"/>
    <mergeCell ref="Q33:Q35"/>
    <mergeCell ref="R33:R35"/>
    <mergeCell ref="E30:E32"/>
    <mergeCell ref="Z31:Z32"/>
    <mergeCell ref="A33:A39"/>
    <mergeCell ref="B33:B39"/>
    <mergeCell ref="C33:C39"/>
    <mergeCell ref="D33:D39"/>
    <mergeCell ref="E33:E35"/>
    <mergeCell ref="F33:F39"/>
    <mergeCell ref="G33:G39"/>
    <mergeCell ref="H33:H39"/>
    <mergeCell ref="J26:J32"/>
    <mergeCell ref="K26:K32"/>
    <mergeCell ref="R26:R28"/>
    <mergeCell ref="AE26:AE32"/>
    <mergeCell ref="AF26:AF28"/>
    <mergeCell ref="AG26:AG32"/>
    <mergeCell ref="O29:O32"/>
    <mergeCell ref="Q29:Q32"/>
    <mergeCell ref="R29:R32"/>
    <mergeCell ref="S29:S32"/>
    <mergeCell ref="T29:T32"/>
    <mergeCell ref="AF29:AF32"/>
    <mergeCell ref="Y26:Y32"/>
    <mergeCell ref="Z26:Z29"/>
    <mergeCell ref="AA26:AA32"/>
    <mergeCell ref="AB26:AB32"/>
    <mergeCell ref="AC26:AC32"/>
    <mergeCell ref="AD26:AD32"/>
    <mergeCell ref="S26:S27"/>
    <mergeCell ref="T26:T27"/>
    <mergeCell ref="U26:U32"/>
    <mergeCell ref="V26:V32"/>
    <mergeCell ref="W26:W32"/>
    <mergeCell ref="X26:X32"/>
    <mergeCell ref="O26:O28"/>
    <mergeCell ref="P26:P32"/>
    <mergeCell ref="Q26:Q28"/>
    <mergeCell ref="Z24:Z25"/>
    <mergeCell ref="A26:A32"/>
    <mergeCell ref="B26:B32"/>
    <mergeCell ref="C26:C32"/>
    <mergeCell ref="D26:D32"/>
    <mergeCell ref="E26:E28"/>
    <mergeCell ref="F26:F32"/>
    <mergeCell ref="G26:G32"/>
    <mergeCell ref="H26:H32"/>
    <mergeCell ref="J19:J25"/>
    <mergeCell ref="K19:K25"/>
    <mergeCell ref="R19:R21"/>
    <mergeCell ref="AE19:AE25"/>
    <mergeCell ref="AF19:AF21"/>
    <mergeCell ref="AG19:AG25"/>
    <mergeCell ref="O22:O25"/>
    <mergeCell ref="Q22:Q25"/>
    <mergeCell ref="R22:R25"/>
    <mergeCell ref="S22:S25"/>
    <mergeCell ref="T22:T25"/>
    <mergeCell ref="AF22:AF25"/>
    <mergeCell ref="Y19:Y25"/>
    <mergeCell ref="Z19:Z22"/>
    <mergeCell ref="AA19:AA25"/>
    <mergeCell ref="AB19:AB25"/>
    <mergeCell ref="AC19:AC25"/>
    <mergeCell ref="AD19:AD25"/>
    <mergeCell ref="S19:S20"/>
    <mergeCell ref="T19:T20"/>
    <mergeCell ref="U19:U25"/>
    <mergeCell ref="V19:V25"/>
    <mergeCell ref="W19:W25"/>
    <mergeCell ref="X19:X25"/>
    <mergeCell ref="O19:O21"/>
    <mergeCell ref="P19:P25"/>
    <mergeCell ref="Q19:Q21"/>
    <mergeCell ref="A19:A25"/>
    <mergeCell ref="B19:B25"/>
    <mergeCell ref="C19:C25"/>
    <mergeCell ref="D19:D25"/>
    <mergeCell ref="E19:E21"/>
    <mergeCell ref="F19:F25"/>
    <mergeCell ref="G19:G25"/>
    <mergeCell ref="H19:H25"/>
    <mergeCell ref="H12:H18"/>
    <mergeCell ref="E23:E25"/>
    <mergeCell ref="AD12:AD18"/>
    <mergeCell ref="AE12:AE18"/>
    <mergeCell ref="AF12:AF14"/>
    <mergeCell ref="AG12:AG18"/>
    <mergeCell ref="O15:O18"/>
    <mergeCell ref="Q15:Q18"/>
    <mergeCell ref="R15:R18"/>
    <mergeCell ref="S15:S18"/>
    <mergeCell ref="T15:T18"/>
    <mergeCell ref="AF15:AF18"/>
    <mergeCell ref="X12:X18"/>
    <mergeCell ref="Y12:Y18"/>
    <mergeCell ref="Z12:Z15"/>
    <mergeCell ref="AA12:AA18"/>
    <mergeCell ref="AB12:AB18"/>
    <mergeCell ref="AC12:AC18"/>
    <mergeCell ref="R12:R14"/>
    <mergeCell ref="S12:S13"/>
    <mergeCell ref="T12:T13"/>
    <mergeCell ref="U12:U18"/>
    <mergeCell ref="V12:V18"/>
    <mergeCell ref="W12:W18"/>
    <mergeCell ref="O12:O14"/>
    <mergeCell ref="P12:P18"/>
    <mergeCell ref="O10:O11"/>
    <mergeCell ref="P10:P11"/>
    <mergeCell ref="W10:W11"/>
    <mergeCell ref="X10:X11"/>
    <mergeCell ref="Y10:AB10"/>
    <mergeCell ref="A12:A18"/>
    <mergeCell ref="B12:B18"/>
    <mergeCell ref="C12:C18"/>
    <mergeCell ref="D12:D18"/>
    <mergeCell ref="E12:E14"/>
    <mergeCell ref="F12:F18"/>
    <mergeCell ref="G12:G18"/>
    <mergeCell ref="Q10:Q11"/>
    <mergeCell ref="R10:R11"/>
    <mergeCell ref="S10:S11"/>
    <mergeCell ref="T10:T11"/>
    <mergeCell ref="U10:U11"/>
    <mergeCell ref="V10:V11"/>
    <mergeCell ref="E16:E18"/>
    <mergeCell ref="Z17:Z18"/>
    <mergeCell ref="J12:J18"/>
    <mergeCell ref="K12:K18"/>
    <mergeCell ref="Q12:Q14"/>
    <mergeCell ref="A7:B7"/>
    <mergeCell ref="C7:F7"/>
    <mergeCell ref="G7:L7"/>
    <mergeCell ref="M7:V7"/>
    <mergeCell ref="Z7:AA7"/>
    <mergeCell ref="AF7:AG7"/>
    <mergeCell ref="A8:F8"/>
    <mergeCell ref="G8:AB8"/>
    <mergeCell ref="AC8:AC11"/>
    <mergeCell ref="AD8:AG10"/>
    <mergeCell ref="A9:A11"/>
    <mergeCell ref="B9:B11"/>
    <mergeCell ref="C9:C11"/>
    <mergeCell ref="D9:D11"/>
    <mergeCell ref="E9:E11"/>
    <mergeCell ref="F9:F11"/>
    <mergeCell ref="G9:J9"/>
    <mergeCell ref="K9:T9"/>
    <mergeCell ref="U9:AB9"/>
    <mergeCell ref="G10:J10"/>
    <mergeCell ref="K10:K11"/>
    <mergeCell ref="L10:L11"/>
    <mergeCell ref="M10:M11"/>
    <mergeCell ref="N10:N11"/>
  </mergeCells>
  <conditionalFormatting sqref="J12:J39">
    <cfRule type="containsText" dxfId="155" priority="12" operator="containsText" text="EXTREMO">
      <formula>NOT(ISERROR(SEARCH(("EXTREMO"),(J12))))</formula>
    </cfRule>
  </conditionalFormatting>
  <conditionalFormatting sqref="J12:J39">
    <cfRule type="containsText" dxfId="154" priority="11" operator="containsText" text="ALTO">
      <formula>NOT(ISERROR(SEARCH(("ALTO"),(J12))))</formula>
    </cfRule>
  </conditionalFormatting>
  <conditionalFormatting sqref="J12:J39">
    <cfRule type="containsText" dxfId="153" priority="10" operator="containsText" text="MODERADO">
      <formula>NOT(ISERROR(SEARCH(("MODERADO"),(J12))))</formula>
    </cfRule>
  </conditionalFormatting>
  <conditionalFormatting sqref="J12:J39">
    <cfRule type="containsText" dxfId="152" priority="9" operator="containsText" text="BAJO">
      <formula>NOT(ISERROR(SEARCH(("BAJO"),(J12))))</formula>
    </cfRule>
  </conditionalFormatting>
  <conditionalFormatting sqref="U12">
    <cfRule type="containsText" dxfId="151" priority="5" operator="containsText" text="EXTREMO">
      <formula>NOT(ISERROR(SEARCH("EXTREMO",U12)))</formula>
    </cfRule>
    <cfRule type="containsText" dxfId="150" priority="6" operator="containsText" text="MODERADO">
      <formula>NOT(ISERROR(SEARCH("MODERADO",U12)))</formula>
    </cfRule>
    <cfRule type="containsText" dxfId="149" priority="7" operator="containsText" text="ALTO">
      <formula>NOT(ISERROR(SEARCH("ALTO",U12)))</formula>
    </cfRule>
    <cfRule type="containsText" dxfId="148" priority="8" operator="containsText" text="BAJO">
      <formula>NOT(ISERROR(SEARCH("BAJO",U12)))</formula>
    </cfRule>
  </conditionalFormatting>
  <conditionalFormatting sqref="U19 U26 U33">
    <cfRule type="containsText" dxfId="147" priority="1" operator="containsText" text="EXTREMO">
      <formula>NOT(ISERROR(SEARCH("EXTREMO",U19)))</formula>
    </cfRule>
    <cfRule type="containsText" dxfId="146" priority="2" operator="containsText" text="MODERADO">
      <formula>NOT(ISERROR(SEARCH("MODERADO",U19)))</formula>
    </cfRule>
    <cfRule type="containsText" dxfId="145" priority="3" operator="containsText" text="ALTO">
      <formula>NOT(ISERROR(SEARCH("ALTO",U19)))</formula>
    </cfRule>
    <cfRule type="containsText" dxfId="144" priority="4" operator="containsText" text="BAJO">
      <formula>NOT(ISERROR(SEARCH("BAJO",U19)))</formula>
    </cfRule>
  </conditionalFormatting>
  <dataValidations count="15">
    <dataValidation type="list" allowBlank="1" showErrorMessage="1" sqref="V12 V19 V26 V33" xr:uid="{00000000-0002-0000-0800-000000000000}">
      <formula1>$AH$14:$AK$14</formula1>
    </dataValidation>
    <dataValidation type="list" allowBlank="1" showErrorMessage="1" sqref="AA12 AA19 AA26 AA33" xr:uid="{00000000-0002-0000-0800-000001000000}">
      <formula1>$AN$12:$AN$13</formula1>
    </dataValidation>
    <dataValidation type="list" allowBlank="1" showErrorMessage="1" sqref="M16 M23 M30 M37" xr:uid="{00000000-0002-0000-0800-000002000000}">
      <formula1>$AH$7:$AI$7</formula1>
    </dataValidation>
    <dataValidation type="list" allowBlank="1" showErrorMessage="1" sqref="M18 M25 M32 M39" xr:uid="{00000000-0002-0000-0800-000003000000}">
      <formula1>$AH$9:$AJ$9</formula1>
    </dataValidation>
    <dataValidation type="list" allowBlank="1" showErrorMessage="1" sqref="M14 M21 M28 M35" xr:uid="{00000000-0002-0000-0800-000004000000}">
      <formula1>$AH$5:$AI$5</formula1>
    </dataValidation>
    <dataValidation type="list" allowBlank="1" showErrorMessage="1" sqref="H12 H19 H26 H33" xr:uid="{00000000-0002-0000-0800-000005000000}">
      <formula1>$AL$10:$AL$14</formula1>
    </dataValidation>
    <dataValidation type="list" allowBlank="1" showErrorMessage="1" sqref="M15 M22 M29 M36" xr:uid="{00000000-0002-0000-0800-000006000000}">
      <formula1>$AJ$16:$AL$16</formula1>
    </dataValidation>
    <dataValidation type="list" allowBlank="1" showErrorMessage="1" sqref="M17 M24 M31 M38" xr:uid="{00000000-0002-0000-0800-000007000000}">
      <formula1>$AH$8:$AI$8</formula1>
    </dataValidation>
    <dataValidation type="list" allowBlank="1" showErrorMessage="1" sqref="M13 M20 M27 M34" xr:uid="{00000000-0002-0000-0800-000008000000}">
      <formula1>$AH$4:$AI$4</formula1>
    </dataValidation>
    <dataValidation type="list" allowBlank="1" showErrorMessage="1" sqref="M12 M19 M26 M33" xr:uid="{00000000-0002-0000-0800-000009000000}">
      <formula1>$AH$2:$AH$3</formula1>
    </dataValidation>
    <dataValidation type="list" allowBlank="1" showErrorMessage="1" sqref="G12 G19 G26 G33" xr:uid="{00000000-0002-0000-0800-00000A000000}">
      <formula1>$AL$2:$AL$6</formula1>
    </dataValidation>
    <dataValidation type="list" allowBlank="1" showErrorMessage="1" sqref="U12 U33 U26 U19" xr:uid="{00000000-0002-0000-0800-00000B000000}">
      <formula1>$AO$10:$AO$56</formula1>
    </dataValidation>
    <dataValidation type="list" allowBlank="1" showErrorMessage="1" sqref="P12 P19 P26 P33" xr:uid="{00000000-0002-0000-0800-00000C000000}">
      <formula1>$AH$10:$AJ$10</formula1>
    </dataValidation>
    <dataValidation type="list" allowBlank="1" showErrorMessage="1" sqref="S12:T12 S19:T19 S26:T26 S33:T33" xr:uid="{00000000-0002-0000-0800-00000D000000}">
      <formula1>$AH$15:$AH$17</formula1>
    </dataValidation>
    <dataValidation type="list" allowBlank="1" showErrorMessage="1" sqref="D12 D19 D26 D33" xr:uid="{00000000-0002-0000-0800-00000E000000}">
      <formula1>$AN$2:$AN$8</formula1>
    </dataValidation>
  </dataValidations>
  <printOptions horizontalCentered="1"/>
  <pageMargins left="0" right="0" top="0.39370078740157483" bottom="0.51181102362204722" header="0" footer="0"/>
  <pageSetup scale="16"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12</vt:i4>
      </vt:variant>
    </vt:vector>
  </HeadingPairs>
  <TitlesOfParts>
    <vt:vector size="26" baseType="lpstr">
      <vt:lpstr>G DOCUMENTAL</vt:lpstr>
      <vt:lpstr>TESORERÍA</vt:lpstr>
      <vt:lpstr>PRESUPUESTO</vt:lpstr>
      <vt:lpstr>CONTABILIDAD</vt:lpstr>
      <vt:lpstr>MANTENIMIENTO DE BIENES</vt:lpstr>
      <vt:lpstr>ATENCION CIUDADANIA</vt:lpstr>
      <vt:lpstr>G TICs</vt:lpstr>
      <vt:lpstr>G AMBIENTAL</vt:lpstr>
      <vt:lpstr>SERVICIOS ADMINISTRATIVOS</vt:lpstr>
      <vt:lpstr>G CONTRAACTUAL</vt:lpstr>
      <vt:lpstr>G LOGÍSTICA</vt:lpstr>
      <vt:lpstr>DESARROLLO HUMANO</vt:lpstr>
      <vt:lpstr>CONTROL INTERNO DICIPLI</vt:lpstr>
      <vt:lpstr>G JURIDICA</vt:lpstr>
      <vt:lpstr>'ATENCION CIUDADANIA'!Área_de_impresión</vt:lpstr>
      <vt:lpstr>CONTABILIDAD!Área_de_impresión</vt:lpstr>
      <vt:lpstr>'CONTROL INTERNO DICIPLI'!Área_de_impresión</vt:lpstr>
      <vt:lpstr>'DESARROLLO HUMANO'!Área_de_impresión</vt:lpstr>
      <vt:lpstr>'G AMBIENTAL'!Área_de_impresión</vt:lpstr>
      <vt:lpstr>'G CONTRAACTUAL'!Área_de_impresión</vt:lpstr>
      <vt:lpstr>'G DOCUMENTAL'!Área_de_impresión</vt:lpstr>
      <vt:lpstr>'G LOGÍSTICA'!Área_de_impresión</vt:lpstr>
      <vt:lpstr>'G TICs'!Área_de_impresión</vt:lpstr>
      <vt:lpstr>'MANTENIMIENTO DE BIENES'!Área_de_impresión</vt:lpstr>
      <vt:lpstr>PRESUPUESTO!Área_de_impresión</vt:lpstr>
      <vt:lpstr>TESORERÍA!Área_de_impresión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Orlando Barrera</cp:lastModifiedBy>
  <dcterms:created xsi:type="dcterms:W3CDTF">2021-09-20T19:57:55Z</dcterms:created>
  <dcterms:modified xsi:type="dcterms:W3CDTF">2021-09-27T23:37:26Z</dcterms:modified>
</cp:coreProperties>
</file>